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Campaign Tracker" sheetId="3" state="visible" r:id="rId3"/>
  </sheets>
  <definedNames>
    <definedName name="_xlnm.Print_Area" localSheetId="0">'Summary'!$A$1:$I$25</definedName>
    <definedName name="_xlnm._FilterDatabase" localSheetId="1" hidden="1">'Setup'!$D$1:$I$5</definedName>
    <definedName name="_xlnm._FilterDatabase" localSheetId="2" hidden="1">'Campaign Tracker'!$A$1:$W$201</definedName>
    <definedName name="_xlnm.Print_Area" localSheetId="2">'Campaign Tracker'!$A$1:$W$201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6324F"/>
      <sz val="11"/>
    </font>
    <font>
      <name val="Calibri"/>
      <i val="1"/>
      <color rgb="004A5A61"/>
      <sz val="10"/>
    </font>
    <font>
      <name val="Calibri"/>
      <b val="1"/>
      <color rgb="00FFFFFF"/>
      <sz val="11"/>
    </font>
    <font>
      <name val="Calibri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  <fill>
      <patternFill patternType="solid">
        <fgColor rgb="00167D8D"/>
      </patternFill>
    </fill>
    <fill>
      <patternFill patternType="solid">
        <fgColor rgb="00E8EEF0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4" fillId="6" borderId="1" pivotButton="0" quotePrefix="0" xfId="0"/>
    <xf numFmtId="1" fontId="2" fillId="3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/>
    </xf>
    <xf numFmtId="2" fontId="2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1" fontId="0" fillId="4" borderId="1" applyAlignment="1" pivotButton="0" quotePrefix="0" xfId="0">
      <alignment horizontal="left" vertical="center"/>
    </xf>
    <xf numFmtId="166" fontId="0" fillId="4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49" fontId="5" fillId="4" borderId="1" applyAlignment="1" pivotButton="0" quotePrefix="0" xfId="0">
      <alignment horizontal="center" vertical="center"/>
    </xf>
    <xf numFmtId="49" fontId="5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1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4" fontId="0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color rgb="001F2933"/>
        <sz val="10"/>
      </font>
      <fill>
        <patternFill patternType="solid">
          <fgColor rgb="00E87524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color rgb="001F2933"/>
        <sz val="10"/>
      </font>
      <fill>
        <patternFill patternType="solid">
          <fgColor rgb="00FFF2CC"/>
        </patternFill>
      </fill>
    </dxf>
    <dxf>
      <font>
        <name val="Calibri"/>
        <color rgb="001F2933"/>
        <sz val="10"/>
      </font>
      <fill>
        <patternFill patternType="solid">
          <fgColor rgb="00F4CCCC"/>
        </patternFill>
      </fill>
    </dxf>
    <dxf>
      <font>
        <name val="Calibri"/>
        <b val="1"/>
        <color rgb="00FFFFFF"/>
        <sz val="10"/>
      </font>
      <fill>
        <patternFill patternType="solid">
          <fgColor rgb="005B9BD5"/>
        </patternFill>
      </fill>
    </dxf>
    <dxf>
      <font>
        <name val="Calibri"/>
        <color rgb="001F2933"/>
        <sz val="10"/>
      </font>
      <fill>
        <patternFill patternType="solid">
          <fgColor rgb="00D9E1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Campaign Funnel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'Summary'!I2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C6532F"/>
              </a:solidFill>
              <a:prstDash val="solid"/>
            </a:ln>
          </spPr>
          <cat>
            <numRef>
              <f>'Summary'!$H$3:$H$5</f>
            </numRef>
          </cat>
          <val>
            <numRef>
              <f>'Summary'!$I$3:$I$5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2880000" cy="18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ampaignTrackerTable" displayName="CampaignTrackerTable" ref="A1:W201" headerRowCount="1">
  <autoFilter ref="A1:W201"/>
  <tableColumns count="23">
    <tableColumn id="1" name="Campaign Record ID"/>
    <tableColumn id="2" name="Site Alias"/>
    <tableColumn id="3" name="Area"/>
    <tableColumn id="4" name="Relationship Type"/>
    <tableColumn id="5" name="Service Focus"/>
    <tableColumn id="6" name="Outreach Date"/>
    <tableColumn id="7" name="Outreach Method"/>
    <tableColumn id="8" name="Outreach Outcome"/>
    <tableColumn id="9" name="Booking Date"/>
    <tableColumn id="10" name="Scheduled Tune-Up Date"/>
    <tableColumn id="11" name="Appointment Result"/>
    <tableColumn id="12" name="Completion Date"/>
    <tableColumn id="13" name="Tune-Up Price"/>
    <tableColumn id="14" name="Add-On Revenue"/>
    <tableColumn id="15" name="Labor Hours"/>
    <tableColumn id="16" name="Booked Flag"/>
    <tableColumn id="17" name="Completed Flag"/>
    <tableColumn id="18" name="Campaign Revenue"/>
    <tableColumn id="19" name="Days to Book"/>
    <tableColumn id="20" name="Follow-Up Due Date"/>
    <tableColumn id="21" name="Record Status"/>
    <tableColumn id="22" name="Attention Alert"/>
    <tableColumn id="23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I25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23" customWidth="1" min="2" max="2"/>
    <col width="3" customWidth="1" min="3" max="3"/>
    <col width="17" customWidth="1" min="4" max="4"/>
    <col width="16" customWidth="1" min="5" max="5"/>
    <col width="14" customWidth="1" min="6" max="6"/>
    <col width="17" customWidth="1" min="7" max="7"/>
    <col width="16" customWidth="1" min="8" max="8"/>
    <col width="13" customWidth="1" min="9" max="9"/>
  </cols>
  <sheetData>
    <row r="1" ht="30" customHeight="1">
      <c r="A1" s="1" t="inlineStr">
        <is>
          <t>Seasonal Tune-Up Campaign Summary</t>
        </is>
      </c>
      <c r="B1" s="46" t="n"/>
      <c r="C1" s="46" t="n"/>
      <c r="D1" s="46" t="n"/>
      <c r="E1" s="46" t="n"/>
      <c r="F1" s="47" t="n"/>
    </row>
    <row r="2">
      <c r="A2" s="3" t="inlineStr">
        <is>
          <t>Campaign Name</t>
        </is>
      </c>
      <c r="B2" s="4">
        <f>Setup!B2</f>
        <v/>
      </c>
      <c r="H2" s="5" t="inlineStr">
        <is>
          <t>Stage</t>
        </is>
      </c>
      <c r="I2" s="5" t="inlineStr">
        <is>
          <t>Count</t>
        </is>
      </c>
    </row>
    <row r="3">
      <c r="A3" s="3" t="inlineStr">
        <is>
          <t>As of Date</t>
        </is>
      </c>
      <c r="B3" s="48">
        <f>Setup!B5</f>
        <v/>
      </c>
      <c r="H3" s="7" t="inlineStr">
        <is>
          <t>Outreached</t>
        </is>
      </c>
      <c r="I3" s="8">
        <f>B8</f>
        <v/>
      </c>
    </row>
    <row r="4">
      <c r="H4" s="9" t="inlineStr">
        <is>
          <t>Booked</t>
        </is>
      </c>
      <c r="I4" s="10">
        <f>B9</f>
        <v/>
      </c>
    </row>
    <row r="5">
      <c r="A5" s="11" t="inlineStr">
        <is>
          <t>Campaign Performance</t>
        </is>
      </c>
      <c r="B5" s="11" t="n"/>
      <c r="D5" s="11" t="inlineStr">
        <is>
          <t>Goal Progress</t>
        </is>
      </c>
      <c r="E5" s="11" t="n"/>
      <c r="F5" s="11" t="n"/>
      <c r="G5" s="11" t="n"/>
      <c r="H5" s="7" t="inlineStr">
        <is>
          <t>Completed</t>
        </is>
      </c>
      <c r="I5" s="8">
        <f>B10</f>
        <v/>
      </c>
    </row>
    <row r="6"/>
    <row r="7" ht="22" customHeight="1">
      <c r="A7" s="3" t="inlineStr">
        <is>
          <t>Campaign Records</t>
        </is>
      </c>
      <c r="B7" s="12">
        <f>COUNTIF('Campaign Tracker'!$A$2:$A$201,"&lt;&gt;")</f>
        <v/>
      </c>
      <c r="D7" s="5" t="inlineStr">
        <is>
          <t>Goal</t>
        </is>
      </c>
      <c r="E7" s="5" t="inlineStr">
        <is>
          <t>Actual</t>
        </is>
      </c>
      <c r="F7" s="5" t="inlineStr">
        <is>
          <t>Progress</t>
        </is>
      </c>
      <c r="G7" s="5" t="inlineStr">
        <is>
          <t>Remaining</t>
        </is>
      </c>
    </row>
    <row r="8" ht="22" customHeight="1">
      <c r="A8" s="4" t="inlineStr">
        <is>
          <t>Records Outreached</t>
        </is>
      </c>
      <c r="B8" s="13">
        <f>COUNT('Campaign Tracker'!$F$2:$F$201)</f>
        <v/>
      </c>
      <c r="D8" s="4" t="inlineStr">
        <is>
          <t>Bookings</t>
        </is>
      </c>
      <c r="E8" s="14">
        <f>B9</f>
        <v/>
      </c>
      <c r="F8" s="49">
        <f>IFERROR(E8/Setup!$B$6,"")</f>
        <v/>
      </c>
      <c r="G8" s="14">
        <f>MAX(0,Setup!$B$6-E8)</f>
        <v/>
      </c>
    </row>
    <row r="9" ht="22" customHeight="1">
      <c r="A9" s="3" t="inlineStr">
        <is>
          <t>Bookings</t>
        </is>
      </c>
      <c r="B9" s="12">
        <f>SUM('Campaign Tracker'!$P$2:$P$201)</f>
        <v/>
      </c>
      <c r="D9" s="3" t="inlineStr">
        <is>
          <t>Completions</t>
        </is>
      </c>
      <c r="E9" s="16">
        <f>B10</f>
        <v/>
      </c>
      <c r="F9" s="50">
        <f>IFERROR(E9/Setup!$B$7,"")</f>
        <v/>
      </c>
      <c r="G9" s="16">
        <f>MAX(0,Setup!$B$7-E9)</f>
        <v/>
      </c>
    </row>
    <row r="10" ht="22" customHeight="1">
      <c r="A10" s="4" t="inlineStr">
        <is>
          <t>Completed Tune-Ups</t>
        </is>
      </c>
      <c r="B10" s="13">
        <f>SUM('Campaign Tracker'!$Q$2:$Q$201)</f>
        <v/>
      </c>
      <c r="D10" s="4" t="inlineStr">
        <is>
          <t>Revenue</t>
        </is>
      </c>
      <c r="E10" s="18">
        <f>B13</f>
        <v/>
      </c>
      <c r="F10" s="49">
        <f>IFERROR(E10/Setup!$B$8,"")</f>
        <v/>
      </c>
      <c r="G10" s="18">
        <f>MAX(0,Setup!$B$8-E10)</f>
        <v/>
      </c>
    </row>
    <row r="11" ht="22" customHeight="1">
      <c r="A11" s="3" t="inlineStr">
        <is>
          <t>Booking Conversion</t>
        </is>
      </c>
      <c r="B11" s="51">
        <f>IFERROR(B9/B8,"")</f>
        <v/>
      </c>
    </row>
    <row r="12" ht="22" customHeight="1">
      <c r="A12" s="4" t="inlineStr">
        <is>
          <t>Completion Rate</t>
        </is>
      </c>
      <c r="B12" s="52">
        <f>IFERROR(B10/B9,"")</f>
        <v/>
      </c>
    </row>
    <row r="13" ht="22" customHeight="1">
      <c r="A13" s="3" t="inlineStr">
        <is>
          <t>Completed Campaign Revenue</t>
        </is>
      </c>
      <c r="B13" s="21">
        <f>SUM('Campaign Tracker'!$R$2:$R$201)</f>
        <v/>
      </c>
    </row>
    <row r="14" ht="22" customHeight="1">
      <c r="A14" s="4" t="inlineStr">
        <is>
          <t>Average Revenue per Completion</t>
        </is>
      </c>
      <c r="B14" s="22">
        <f>IFERROR(B13/B10,"")</f>
        <v/>
      </c>
    </row>
    <row r="15" ht="22" customHeight="1">
      <c r="A15" s="3" t="inlineStr">
        <is>
          <t>Total Labor Hours</t>
        </is>
      </c>
      <c r="B15" s="23">
        <f>SUM('Campaign Tracker'!$O$2:$O$201)</f>
        <v/>
      </c>
    </row>
    <row r="16" ht="22" customHeight="1">
      <c r="A16" s="4" t="inlineStr">
        <is>
          <t>Revenue per Labor Hour</t>
        </is>
      </c>
      <c r="B16" s="22">
        <f>IFERROR(B13/B15,"")</f>
        <v/>
      </c>
    </row>
    <row r="17" ht="22" customHeight="1">
      <c r="A17" s="3" t="inlineStr">
        <is>
          <t>Attention Alerts</t>
        </is>
      </c>
      <c r="B17" s="12">
        <f>COUNTIF('Campaign Tracker'!$V$2:$V$201,"?*")</f>
        <v/>
      </c>
    </row>
    <row r="18" ht="22" customHeight="1">
      <c r="A18" s="4" t="inlineStr">
        <is>
          <t>Data Issues</t>
        </is>
      </c>
      <c r="B18" s="13">
        <f>COUNTIF('Campaign Tracker'!$W$2:$W$201,"?*")</f>
        <v/>
      </c>
    </row>
    <row r="19"/>
    <row r="20"/>
    <row r="21">
      <c r="A21" s="11" t="inlineStr">
        <is>
          <t>Service Focus Results</t>
        </is>
      </c>
      <c r="B21" s="11" t="n"/>
      <c r="C21" s="11" t="n"/>
      <c r="D21" s="11" t="n"/>
      <c r="E21" s="11" t="n"/>
    </row>
    <row r="22">
      <c r="A22" s="5" t="inlineStr">
        <is>
          <t>Service Focus</t>
        </is>
      </c>
      <c r="B22" s="5" t="inlineStr">
        <is>
          <t>Outreached</t>
        </is>
      </c>
      <c r="C22" s="5" t="inlineStr">
        <is>
          <t>Booked</t>
        </is>
      </c>
      <c r="D22" s="5" t="inlineStr">
        <is>
          <t>Completed</t>
        </is>
      </c>
      <c r="E22" s="5" t="inlineStr">
        <is>
          <t>Revenue</t>
        </is>
      </c>
    </row>
    <row r="23">
      <c r="A23" s="24" t="inlineStr">
        <is>
          <t>Cooling Tune-Up</t>
        </is>
      </c>
      <c r="B23" s="16">
        <f>COUNTIFS('Campaign Tracker'!$E$2:$E$201,$A23,'Campaign Tracker'!$F$2:$F$201,"&lt;&gt;")</f>
        <v/>
      </c>
      <c r="C23" s="16">
        <f>SUMIF('Campaign Tracker'!$E$2:$E$201,$A23,'Campaign Tracker'!$P$2:$P$201)</f>
        <v/>
      </c>
      <c r="D23" s="16">
        <f>SUMIF('Campaign Tracker'!$E$2:$E$201,$A23,'Campaign Tracker'!$Q$2:$Q$201)</f>
        <v/>
      </c>
      <c r="E23" s="25">
        <f>SUMIF('Campaign Tracker'!$E$2:$E$201,$A23,'Campaign Tracker'!$R$2:$R$201)</f>
        <v/>
      </c>
    </row>
    <row r="24">
      <c r="A24" s="26" t="inlineStr">
        <is>
          <t>Heating Tune-Up</t>
        </is>
      </c>
      <c r="B24" s="14">
        <f>COUNTIFS('Campaign Tracker'!$E$2:$E$201,$A24,'Campaign Tracker'!$F$2:$F$201,"&lt;&gt;")</f>
        <v/>
      </c>
      <c r="C24" s="14">
        <f>SUMIF('Campaign Tracker'!$E$2:$E$201,$A24,'Campaign Tracker'!$P$2:$P$201)</f>
        <v/>
      </c>
      <c r="D24" s="14">
        <f>SUMIF('Campaign Tracker'!$E$2:$E$201,$A24,'Campaign Tracker'!$Q$2:$Q$201)</f>
        <v/>
      </c>
      <c r="E24" s="18">
        <f>SUMIF('Campaign Tracker'!$E$2:$E$201,$A24,'Campaign Tracker'!$R$2:$R$201)</f>
        <v/>
      </c>
    </row>
    <row r="25">
      <c r="A25" s="24" t="inlineStr">
        <is>
          <t>Heat Pump Tune-Up</t>
        </is>
      </c>
      <c r="B25" s="16">
        <f>COUNTIFS('Campaign Tracker'!$E$2:$E$201,$A25,'Campaign Tracker'!$F$2:$F$201,"&lt;&gt;")</f>
        <v/>
      </c>
      <c r="C25" s="16">
        <f>SUMIF('Campaign Tracker'!$E$2:$E$201,$A25,'Campaign Tracker'!$P$2:$P$201)</f>
        <v/>
      </c>
      <c r="D25" s="16">
        <f>SUMIF('Campaign Tracker'!$E$2:$E$201,$A25,'Campaign Tracker'!$Q$2:$Q$201)</f>
        <v/>
      </c>
      <c r="E25" s="25">
        <f>SUMIF('Campaign Tracker'!$E$2:$E$201,$A25,'Campaign Tracker'!$R$2:$R$201)</f>
        <v/>
      </c>
    </row>
  </sheetData>
  <mergeCells count="1">
    <mergeCell ref="A1:F1"/>
  </mergeCells>
  <conditionalFormatting sqref="B18">
    <cfRule type="expression" priority="1" dxfId="0">
      <formula>$B$18&gt;0</formula>
    </cfRule>
  </conditionalFormatting>
  <conditionalFormatting sqref="B17">
    <cfRule type="expression" priority="2" dxfId="1">
      <formula>$B$17&gt;0</formula>
    </cfRule>
  </conditionalFormatting>
  <conditionalFormatting sqref="F8:F10">
    <cfRule type="expression" priority="3" dxfId="2">
      <formula>AND(ISNUMBER(F8),F8&gt;=1)</formula>
    </cfRule>
    <cfRule type="expression" priority="4" dxfId="3">
      <formula>AND(ISNUMBER(F8),F8&gt;=0.75,F8&lt;1)</formula>
    </cfRule>
    <cfRule type="expression" priority="5" dxfId="4">
      <formula>AND(ISNUMBER(F8),F8&lt;0.75)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/>
  </sheetPr>
  <dimension ref="A1:I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9" customWidth="1" min="2" max="2"/>
    <col width="43" customWidth="1" min="3" max="3"/>
    <col width="17" customWidth="1" min="4" max="4"/>
    <col width="21" customWidth="1" min="5" max="5"/>
    <col width="23" customWidth="1" min="6" max="6"/>
    <col width="18" customWidth="1" min="7" max="7"/>
    <col width="19" customWidth="1" min="8" max="8"/>
    <col width="20" customWidth="1" min="9" max="9"/>
  </cols>
  <sheetData>
    <row r="1" ht="28" customHeight="1">
      <c r="A1" s="1" t="inlineStr">
        <is>
          <t>Campaign Setup</t>
        </is>
      </c>
      <c r="B1" s="47" t="n"/>
      <c r="D1" s="27" t="inlineStr">
        <is>
          <t>Area</t>
        </is>
      </c>
      <c r="E1" s="27" t="inlineStr">
        <is>
          <t>Relationship Type</t>
        </is>
      </c>
      <c r="F1" s="27" t="inlineStr">
        <is>
          <t>Service Focus</t>
        </is>
      </c>
      <c r="G1" s="27" t="inlineStr">
        <is>
          <t>Outreach Method</t>
        </is>
      </c>
      <c r="H1" s="27" t="inlineStr">
        <is>
          <t>Outreach Outcome</t>
        </is>
      </c>
      <c r="I1" s="27" t="inlineStr">
        <is>
          <t>Appointment Result</t>
        </is>
      </c>
    </row>
    <row r="2" ht="22" customHeight="1">
      <c r="A2" s="3" t="inlineStr">
        <is>
          <t>Campaign Name</t>
        </is>
      </c>
      <c r="B2" s="28" t="inlineStr">
        <is>
          <t>Fall 2026 Tune-Up Campaign</t>
        </is>
      </c>
      <c r="D2" s="29" t="inlineStr">
        <is>
          <t>North</t>
        </is>
      </c>
      <c r="E2" s="29" t="inlineStr">
        <is>
          <t>Maintenance Plan</t>
        </is>
      </c>
      <c r="F2" s="29" t="inlineStr">
        <is>
          <t>Cooling Tune-Up</t>
        </is>
      </c>
      <c r="G2" s="29" t="inlineStr">
        <is>
          <t>Phone</t>
        </is>
      </c>
      <c r="H2" s="29" t="inlineStr">
        <is>
          <t>No Response</t>
        </is>
      </c>
      <c r="I2" s="29" t="inlineStr">
        <is>
          <t>Completed</t>
        </is>
      </c>
    </row>
    <row r="3" ht="22" customHeight="1">
      <c r="A3" s="4" t="inlineStr">
        <is>
          <t>Campaign Start</t>
        </is>
      </c>
      <c r="B3" s="53" t="n">
        <v>46249</v>
      </c>
      <c r="D3" s="29" t="inlineStr">
        <is>
          <t>Central</t>
        </is>
      </c>
      <c r="E3" s="29" t="inlineStr">
        <is>
          <t>Prior Tune-Up</t>
        </is>
      </c>
      <c r="F3" s="29" t="inlineStr">
        <is>
          <t>Heating Tune-Up</t>
        </is>
      </c>
      <c r="G3" s="29" t="inlineStr">
        <is>
          <t>Email</t>
        </is>
      </c>
      <c r="H3" s="29" t="inlineStr">
        <is>
          <t>Interested</t>
        </is>
      </c>
      <c r="I3" s="29" t="inlineStr">
        <is>
          <t>Canceled</t>
        </is>
      </c>
    </row>
    <row r="4" ht="22" customHeight="1">
      <c r="A4" s="3" t="inlineStr">
        <is>
          <t>Campaign End</t>
        </is>
      </c>
      <c r="B4" s="53" t="n">
        <v>46341</v>
      </c>
      <c r="D4" s="29" t="inlineStr">
        <is>
          <t>South</t>
        </is>
      </c>
      <c r="E4" s="29" t="inlineStr">
        <is>
          <t>New Inquiry</t>
        </is>
      </c>
      <c r="F4" s="29" t="inlineStr">
        <is>
          <t>Heat Pump Tune-Up</t>
        </is>
      </c>
      <c r="G4" s="29" t="inlineStr">
        <is>
          <t>Text</t>
        </is>
      </c>
      <c r="H4" s="29" t="inlineStr">
        <is>
          <t>Declined</t>
        </is>
      </c>
      <c r="I4" s="29" t="inlineStr">
        <is>
          <t>No-Show</t>
        </is>
      </c>
    </row>
    <row r="5" ht="22" customHeight="1">
      <c r="A5" s="4" t="inlineStr">
        <is>
          <t>As of Date</t>
        </is>
      </c>
      <c r="B5" s="53" t="n">
        <v>46277</v>
      </c>
      <c r="C5" s="31" t="inlineStr">
        <is>
          <t>Update this date when reviewing the campaign.</t>
        </is>
      </c>
      <c r="D5" s="29" t="inlineStr">
        <is>
          <t>Outlying</t>
        </is>
      </c>
      <c r="E5" s="29" t="n"/>
      <c r="F5" s="29" t="n"/>
      <c r="G5" s="29" t="inlineStr">
        <is>
          <t>Postcard</t>
        </is>
      </c>
      <c r="H5" s="29" t="inlineStr">
        <is>
          <t>Booked</t>
        </is>
      </c>
      <c r="I5" s="29" t="n"/>
    </row>
    <row r="6" ht="22" customHeight="1">
      <c r="A6" s="3" t="inlineStr">
        <is>
          <t>Booking Goal</t>
        </is>
      </c>
      <c r="B6" s="32" t="n">
        <v>25</v>
      </c>
    </row>
    <row r="7" ht="22" customHeight="1">
      <c r="A7" s="4" t="inlineStr">
        <is>
          <t>Completion Goal</t>
        </is>
      </c>
      <c r="B7" s="32" t="n">
        <v>20</v>
      </c>
    </row>
    <row r="8" ht="22" customHeight="1">
      <c r="A8" s="3" t="inlineStr">
        <is>
          <t>Revenue Goal</t>
        </is>
      </c>
      <c r="B8" s="33" t="n">
        <v>4000</v>
      </c>
    </row>
    <row r="9" ht="22" customHeight="1">
      <c r="A9" s="4" t="inlineStr">
        <is>
          <t>Follow-Up Interval</t>
        </is>
      </c>
      <c r="B9" s="32" t="n">
        <v>7</v>
      </c>
    </row>
    <row r="10"/>
    <row r="11"/>
    <row r="12" ht="34" customHeight="1">
      <c r="A12" s="31" t="inlineStr">
        <is>
          <t>All included site aliases and campaign records are fictional examples.</t>
        </is>
      </c>
    </row>
  </sheetData>
  <autoFilter ref="D1:I5"/>
  <mergeCells count="1">
    <mergeCell ref="A1:B1"/>
  </mergeCells>
  <dataValidations count="7">
    <dataValidation sqref="B2" showDropDown="0" showInputMessage="0" showErrorMessage="1" allowBlank="0" errorTitle="Campaign name required" error="Enter a campaign name containing 1 through 80 characters." type="textLength" operator="between">
      <formula1>1</formula1>
      <formula2>80</formula2>
    </dataValidation>
    <dataValidation sqref="B3" showDropDown="0" showInputMessage="0" showErrorMessage="1" allowBlank="0" errorTitle="Valid date required" error="Enter a valid campaign start date." type="custom">
      <formula1>AND(ISNUMBER(B3),B3&gt;=DATE(2000,1,1),B3&lt;=DATE(2100,12,31))</formula1>
    </dataValidation>
    <dataValidation sqref="B4" showDropDown="0" showInputMessage="0" showErrorMessage="1" allowBlank="0" errorTitle="Campaign end is not valid" error="Enter a valid date on or after the campaign start date." type="custom">
      <formula1>AND(ISNUMBER(B4),B4&gt;=B3)</formula1>
    </dataValidation>
    <dataValidation sqref="B5" showDropDown="0" showInputMessage="0" showErrorMessage="1" allowBlank="0" errorTitle="As of date is not valid" error="Enter a date from the campaign start through 90 days after the campaign end." type="custom">
      <formula1>AND(ISNUMBER(B5),B5&gt;=B3,B5&lt;=B4+90)</formula1>
    </dataValidation>
    <dataValidation sqref="B6:B7" showDropDown="0" showInputMessage="0" showErrorMessage="1" allowBlank="0" errorTitle="Goal is not valid" error="Enter a whole-number goal from 1 through 10,000." type="whole" operator="between">
      <formula1>1</formula1>
      <formula2>10000</formula2>
    </dataValidation>
    <dataValidation sqref="B8" showDropDown="0" showInputMessage="0" showErrorMessage="1" allowBlank="0" errorTitle="Revenue goal is not valid" error="Enter a revenue goal from $0.00 through $1,000,000.00." type="decimal" operator="between">
      <formula1>0</formula1>
      <formula2>1000000</formula2>
    </dataValidation>
    <dataValidation sqref="B9" showDropDown="0" showInputMessage="0" showErrorMessage="1" allowBlank="0" errorTitle="Follow-up interval is not valid" error="Enter a whole number from 1 through 30 days." type="whole" operator="between">
      <formula1>1</formula1>
      <formula2>30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 fitToPage="1"/>
  </sheetPr>
  <dimension ref="A1:W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12" customWidth="1" min="3" max="3"/>
    <col width="20" customWidth="1" min="4" max="4"/>
    <col width="22" customWidth="1" min="5" max="5"/>
    <col width="14" customWidth="1" min="6" max="6"/>
    <col width="17" customWidth="1" min="7" max="7"/>
    <col width="18" customWidth="1" min="8" max="8"/>
    <col width="14" customWidth="1" min="9" max="9"/>
    <col width="21" customWidth="1" min="10" max="10"/>
    <col width="19" customWidth="1" min="11" max="11"/>
    <col width="15" customWidth="1" min="12" max="12"/>
    <col width="15" customWidth="1" min="13" max="13"/>
    <col width="15" customWidth="1" min="14" max="14"/>
    <col width="13" customWidth="1" min="15" max="15"/>
    <col width="12" customWidth="1" min="16" max="16"/>
    <col width="14" customWidth="1" min="17" max="17"/>
    <col width="17" customWidth="1" min="18" max="18"/>
    <col width="13" customWidth="1" min="19" max="19"/>
    <col width="17" customWidth="1" min="20" max="20"/>
    <col width="26" customWidth="1" min="21" max="21"/>
    <col width="25" customWidth="1" min="22" max="22"/>
    <col width="39" customWidth="1" min="23" max="23"/>
  </cols>
  <sheetData>
    <row r="1" ht="42" customHeight="1">
      <c r="A1" s="34" t="inlineStr">
        <is>
          <t>Campaign Record ID</t>
        </is>
      </c>
      <c r="B1" s="34" t="inlineStr">
        <is>
          <t>Site Alias</t>
        </is>
      </c>
      <c r="C1" s="34" t="inlineStr">
        <is>
          <t>Area</t>
        </is>
      </c>
      <c r="D1" s="34" t="inlineStr">
        <is>
          <t>Relationship Type</t>
        </is>
      </c>
      <c r="E1" s="34" t="inlineStr">
        <is>
          <t>Service Focus</t>
        </is>
      </c>
      <c r="F1" s="34" t="inlineStr">
        <is>
          <t>Outreach Date</t>
        </is>
      </c>
      <c r="G1" s="34" t="inlineStr">
        <is>
          <t>Outreach Method</t>
        </is>
      </c>
      <c r="H1" s="34" t="inlineStr">
        <is>
          <t>Outreach Outcome</t>
        </is>
      </c>
      <c r="I1" s="34" t="inlineStr">
        <is>
          <t>Booking Date</t>
        </is>
      </c>
      <c r="J1" s="34" t="inlineStr">
        <is>
          <t>Scheduled Tune-Up Date</t>
        </is>
      </c>
      <c r="K1" s="34" t="inlineStr">
        <is>
          <t>Appointment Result</t>
        </is>
      </c>
      <c r="L1" s="34" t="inlineStr">
        <is>
          <t>Completion Date</t>
        </is>
      </c>
      <c r="M1" s="34" t="inlineStr">
        <is>
          <t>Tune-Up Price</t>
        </is>
      </c>
      <c r="N1" s="34" t="inlineStr">
        <is>
          <t>Add-On Revenue</t>
        </is>
      </c>
      <c r="O1" s="34" t="inlineStr">
        <is>
          <t>Labor Hours</t>
        </is>
      </c>
      <c r="P1" s="34" t="inlineStr">
        <is>
          <t>Booked Flag</t>
        </is>
      </c>
      <c r="Q1" s="34" t="inlineStr">
        <is>
          <t>Completed Flag</t>
        </is>
      </c>
      <c r="R1" s="34" t="inlineStr">
        <is>
          <t>Campaign Revenue</t>
        </is>
      </c>
      <c r="S1" s="34" t="inlineStr">
        <is>
          <t>Days to Book</t>
        </is>
      </c>
      <c r="T1" s="34" t="inlineStr">
        <is>
          <t>Follow-Up Due Date</t>
        </is>
      </c>
      <c r="U1" s="34" t="inlineStr">
        <is>
          <t>Record Status</t>
        </is>
      </c>
      <c r="V1" s="34" t="inlineStr">
        <is>
          <t>Attention Alert</t>
        </is>
      </c>
      <c r="W1" s="34" t="inlineStr">
        <is>
          <t>Data Check</t>
        </is>
      </c>
    </row>
    <row r="2" ht="25" customHeight="1">
      <c r="A2" s="35" t="inlineStr">
        <is>
          <t>CAM-001</t>
        </is>
      </c>
      <c r="B2" s="36" t="inlineStr">
        <is>
          <t>Maple Demo Site</t>
        </is>
      </c>
      <c r="C2" s="37" t="inlineStr">
        <is>
          <t>North</t>
        </is>
      </c>
      <c r="D2" s="38" t="inlineStr">
        <is>
          <t>Maintenance Plan</t>
        </is>
      </c>
      <c r="E2" s="38" t="inlineStr">
        <is>
          <t>Heating Tune-Up</t>
        </is>
      </c>
      <c r="F2" s="54" t="n">
        <v>46252</v>
      </c>
      <c r="G2" s="37" t="inlineStr">
        <is>
          <t>Phone</t>
        </is>
      </c>
      <c r="H2" s="37" t="inlineStr">
        <is>
          <t>Booked</t>
        </is>
      </c>
      <c r="I2" s="54" t="n">
        <v>46254</v>
      </c>
      <c r="J2" s="54" t="n">
        <v>46262</v>
      </c>
      <c r="K2" s="37" t="inlineStr">
        <is>
          <t>Completed</t>
        </is>
      </c>
      <c r="L2" s="54" t="n">
        <v>46262</v>
      </c>
      <c r="M2" s="40" t="n">
        <v>179</v>
      </c>
      <c r="N2" s="40" t="n">
        <v>35</v>
      </c>
      <c r="O2" s="41" t="n">
        <v>1.5</v>
      </c>
      <c r="P2" s="42">
        <f>IF($A2="","",IF($I2="",0,1))</f>
        <v/>
      </c>
      <c r="Q2" s="42">
        <f>IF($A2="","",IF($L2="",0,1))</f>
        <v/>
      </c>
      <c r="R2" s="43">
        <f>IF($A2="","",IF($L2="","",IF($M2="","",IFERROR($M2+IF($N2="",0,$N2),""))))</f>
        <v/>
      </c>
      <c r="S2" s="42">
        <f>IF(OR($A2="",$F2="",$I2=""),"",IFERROR($I2-$F2,""))</f>
        <v/>
      </c>
      <c r="T2" s="55">
        <f>IF(OR($A2="",$F2="",$I2&lt;&gt;"",$H2="Declined"),"",IFERROR($F2+Setup!$B$9,""))</f>
        <v/>
      </c>
      <c r="U2" s="45">
        <f>IF($A2="","",IF($K2="Canceled","Canceled",IF($K2="No-Show","No-Show",IF($L2&lt;&gt;"","Completed",IF($K2="Completed","Completion Date Needed",IF($I2&lt;&gt;"",IF($J2="","Booked - Schedule Needed",IF($J2&lt;Setup!$B$5,"Scheduled Date Passed","Scheduled")),IF($H2="Declined","Declined","Open")))))))</f>
        <v/>
      </c>
      <c r="V2" s="45">
        <f>IF($A2="","",IF($W2&lt;&gt;"","Fix Data",IF($U2="Completion Date Needed","Completion Date Needed",IF($U2="Booked - Schedule Needed","Schedule Needed",IF($U2="Scheduled Date Passed","Review Scheduled Date",IF($U2="No-Show","Review No-Show",IF(AND($T2&lt;&gt;"",$T2&lt;=Setup!$B$5),"Follow-Up Due","")))))))</f>
        <v/>
      </c>
      <c r="W2" s="45">
        <f>IF($A2="","",IF(COUNTIF($A$2:$A$201,$A2)&gt;1,"Duplicate Record ID",IF($B2="","Site Alias Required",IF($C2="","Area Required",IF($D2="","Relationship Type Required",IF($E2="","Service Focus Required",IF(AND($F2="",$H2&lt;&gt;""),"Outreach Date Required",IF(AND($F2&lt;&gt;"",$H2=""),"Outreach Outcome Required",IF(AND($F2&lt;&gt;"",$F2&gt;Setup!$B$5),"Future Outreach Date",IF(AND($H2="Booked",$I2=""),"Booking Date Required",IF(AND($I2&lt;&gt;"",$H2&lt;&gt;"Booked"),"Set Outcome to Booked",IF(AND($I2&lt;&gt;"",$I2&gt;Setup!$B$5),"Future Booking Date",IF(AND($F2&lt;&gt;"",$I2&lt;&gt;"",$I2&lt;$F2),"Booking Before Outreach",IF(AND($J2&lt;&gt;"",$I2=""),"Booking Date Required",IF(AND($I2&lt;&gt;"",$J2&lt;&gt;"",$J2&lt;$I2),"Scheduled Before Booking",IF(AND($K2&lt;&gt;"",$J2=""),"Scheduled Date Required",IF(AND($L2&lt;&gt;"",$I2=""),"Booking Date Required",IF(AND($L2&lt;&gt;"",$L2&gt;Setup!$B$5),"Future Completion Date",IF(AND($J2&lt;&gt;"",$L2&lt;&gt;"",$L2&lt;$J2),"Completion Before Scheduled",IF(AND($K2="Completed",$L2=""),"Completion Date Required",IF(AND(OR($K2="Canceled",$K2="No-Show"),$L2&lt;&gt;""),"Remove Completion Date",IF(AND($L2&lt;&gt;"",$K2&lt;&gt;"Completed"),"Set Result to Completed",IF(AND($L2&lt;&gt;"",$M2=""),"Tune-Up Price Required",IF(AND($L2="",OR($N2&lt;&gt;"",$O2&lt;&gt;"")),"Completion Date Required",""))))))))))))))))))))))))</f>
        <v/>
      </c>
    </row>
    <row r="3" ht="25" customHeight="1">
      <c r="A3" s="35" t="inlineStr">
        <is>
          <t>CAM-002</t>
        </is>
      </c>
      <c r="B3" s="36" t="inlineStr">
        <is>
          <t>Pine Test Site</t>
        </is>
      </c>
      <c r="C3" s="37" t="inlineStr">
        <is>
          <t>Central</t>
        </is>
      </c>
      <c r="D3" s="38" t="inlineStr">
        <is>
          <t>Prior Tune-Up</t>
        </is>
      </c>
      <c r="E3" s="38" t="inlineStr">
        <is>
          <t>Heat Pump Tune-Up</t>
        </is>
      </c>
      <c r="F3" s="54" t="n">
        <v>46255</v>
      </c>
      <c r="G3" s="37" t="inlineStr">
        <is>
          <t>Email</t>
        </is>
      </c>
      <c r="H3" s="37" t="inlineStr">
        <is>
          <t>Booked</t>
        </is>
      </c>
      <c r="I3" s="54" t="n">
        <v>46258</v>
      </c>
      <c r="J3" s="54" t="n">
        <v>46283</v>
      </c>
      <c r="K3" s="37" t="n"/>
      <c r="L3" s="54" t="n"/>
      <c r="M3" s="40" t="n">
        <v>189</v>
      </c>
      <c r="N3" s="40" t="n"/>
      <c r="O3" s="41" t="n"/>
      <c r="P3" s="42">
        <f>IF($A3="","",IF($I3="",0,1))</f>
        <v/>
      </c>
      <c r="Q3" s="42">
        <f>IF($A3="","",IF($L3="",0,1))</f>
        <v/>
      </c>
      <c r="R3" s="43">
        <f>IF($A3="","",IF($L3="","",IF($M3="","",IFERROR($M3+IF($N3="",0,$N3),""))))</f>
        <v/>
      </c>
      <c r="S3" s="42">
        <f>IF(OR($A3="",$F3="",$I3=""),"",IFERROR($I3-$F3,""))</f>
        <v/>
      </c>
      <c r="T3" s="55">
        <f>IF(OR($A3="",$F3="",$I3&lt;&gt;"",$H3="Declined"),"",IFERROR($F3+Setup!$B$9,""))</f>
        <v/>
      </c>
      <c r="U3" s="45">
        <f>IF($A3="","",IF($K3="Canceled","Canceled",IF($K3="No-Show","No-Show",IF($L3&lt;&gt;"","Completed",IF($K3="Completed","Completion Date Needed",IF($I3&lt;&gt;"",IF($J3="","Booked - Schedule Needed",IF($J3&lt;Setup!$B$5,"Scheduled Date Passed","Scheduled")),IF($H3="Declined","Declined","Open")))))))</f>
        <v/>
      </c>
      <c r="V3" s="45">
        <f>IF($A3="","",IF($W3&lt;&gt;"","Fix Data",IF($U3="Completion Date Needed","Completion Date Needed",IF($U3="Booked - Schedule Needed","Schedule Needed",IF($U3="Scheduled Date Passed","Review Scheduled Date",IF($U3="No-Show","Review No-Show",IF(AND($T3&lt;&gt;"",$T3&lt;=Setup!$B$5),"Follow-Up Due","")))))))</f>
        <v/>
      </c>
      <c r="W3" s="45">
        <f>IF($A3="","",IF(COUNTIF($A$2:$A$201,$A3)&gt;1,"Duplicate Record ID",IF($B3="","Site Alias Required",IF($C3="","Area Required",IF($D3="","Relationship Type Required",IF($E3="","Service Focus Required",IF(AND($F3="",$H3&lt;&gt;""),"Outreach Date Required",IF(AND($F3&lt;&gt;"",$H3=""),"Outreach Outcome Required",IF(AND($F3&lt;&gt;"",$F3&gt;Setup!$B$5),"Future Outreach Date",IF(AND($H3="Booked",$I3=""),"Booking Date Required",IF(AND($I3&lt;&gt;"",$H3&lt;&gt;"Booked"),"Set Outcome to Booked",IF(AND($I3&lt;&gt;"",$I3&gt;Setup!$B$5),"Future Booking Date",IF(AND($F3&lt;&gt;"",$I3&lt;&gt;"",$I3&lt;$F3),"Booking Before Outreach",IF(AND($J3&lt;&gt;"",$I3=""),"Booking Date Required",IF(AND($I3&lt;&gt;"",$J3&lt;&gt;"",$J3&lt;$I3),"Scheduled Before Booking",IF(AND($K3&lt;&gt;"",$J3=""),"Scheduled Date Required",IF(AND($L3&lt;&gt;"",$I3=""),"Booking Date Required",IF(AND($L3&lt;&gt;"",$L3&gt;Setup!$B$5),"Future Completion Date",IF(AND($J3&lt;&gt;"",$L3&lt;&gt;"",$L3&lt;$J3),"Completion Before Scheduled",IF(AND($K3="Completed",$L3=""),"Completion Date Required",IF(AND(OR($K3="Canceled",$K3="No-Show"),$L3&lt;&gt;""),"Remove Completion Date",IF(AND($L3&lt;&gt;"",$K3&lt;&gt;"Completed"),"Set Result to Completed",IF(AND($L3&lt;&gt;"",$M3=""),"Tune-Up Price Required",IF(AND($L3="",OR($N3&lt;&gt;"",$O3&lt;&gt;"")),"Completion Date Required",""))))))))))))))))))))))))</f>
        <v/>
      </c>
    </row>
    <row r="4" ht="25" customHeight="1">
      <c r="A4" s="35" t="inlineStr">
        <is>
          <t>CAM-003</t>
        </is>
      </c>
      <c r="B4" s="36" t="inlineStr">
        <is>
          <t>Birch Sample Site</t>
        </is>
      </c>
      <c r="C4" s="37" t="inlineStr">
        <is>
          <t>South</t>
        </is>
      </c>
      <c r="D4" s="38" t="inlineStr">
        <is>
          <t>New Inquiry</t>
        </is>
      </c>
      <c r="E4" s="38" t="inlineStr">
        <is>
          <t>Heating Tune-Up</t>
        </is>
      </c>
      <c r="F4" s="54" t="n">
        <v>46266</v>
      </c>
      <c r="G4" s="37" t="inlineStr">
        <is>
          <t>Postcard</t>
        </is>
      </c>
      <c r="H4" s="37" t="inlineStr">
        <is>
          <t>No Response</t>
        </is>
      </c>
      <c r="I4" s="54" t="n"/>
      <c r="J4" s="54" t="n"/>
      <c r="K4" s="37" t="n"/>
      <c r="L4" s="54" t="n"/>
      <c r="M4" s="40" t="n"/>
      <c r="N4" s="40" t="n"/>
      <c r="O4" s="41" t="n"/>
      <c r="P4" s="42">
        <f>IF($A4="","",IF($I4="",0,1))</f>
        <v/>
      </c>
      <c r="Q4" s="42">
        <f>IF($A4="","",IF($L4="",0,1))</f>
        <v/>
      </c>
      <c r="R4" s="43">
        <f>IF($A4="","",IF($L4="","",IF($M4="","",IFERROR($M4+IF($N4="",0,$N4),""))))</f>
        <v/>
      </c>
      <c r="S4" s="42">
        <f>IF(OR($A4="",$F4="",$I4=""),"",IFERROR($I4-$F4,""))</f>
        <v/>
      </c>
      <c r="T4" s="55">
        <f>IF(OR($A4="",$F4="",$I4&lt;&gt;"",$H4="Declined"),"",IFERROR($F4+Setup!$B$9,""))</f>
        <v/>
      </c>
      <c r="U4" s="45">
        <f>IF($A4="","",IF($K4="Canceled","Canceled",IF($K4="No-Show","No-Show",IF($L4&lt;&gt;"","Completed",IF($K4="Completed","Completion Date Needed",IF($I4&lt;&gt;"",IF($J4="","Booked - Schedule Needed",IF($J4&lt;Setup!$B$5,"Scheduled Date Passed","Scheduled")),IF($H4="Declined","Declined","Open")))))))</f>
        <v/>
      </c>
      <c r="V4" s="45">
        <f>IF($A4="","",IF($W4&lt;&gt;"","Fix Data",IF($U4="Completion Date Needed","Completion Date Needed",IF($U4="Booked - Schedule Needed","Schedule Needed",IF($U4="Scheduled Date Passed","Review Scheduled Date",IF($U4="No-Show","Review No-Show",IF(AND($T4&lt;&gt;"",$T4&lt;=Setup!$B$5),"Follow-Up Due","")))))))</f>
        <v/>
      </c>
      <c r="W4" s="45">
        <f>IF($A4="","",IF(COUNTIF($A$2:$A$201,$A4)&gt;1,"Duplicate Record ID",IF($B4="","Site Alias Required",IF($C4="","Area Required",IF($D4="","Relationship Type Required",IF($E4="","Service Focus Required",IF(AND($F4="",$H4&lt;&gt;""),"Outreach Date Required",IF(AND($F4&lt;&gt;"",$H4=""),"Outreach Outcome Required",IF(AND($F4&lt;&gt;"",$F4&gt;Setup!$B$5),"Future Outreach Date",IF(AND($H4="Booked",$I4=""),"Booking Date Required",IF(AND($I4&lt;&gt;"",$H4&lt;&gt;"Booked"),"Set Outcome to Booked",IF(AND($I4&lt;&gt;"",$I4&gt;Setup!$B$5),"Future Booking Date",IF(AND($F4&lt;&gt;"",$I4&lt;&gt;"",$I4&lt;$F4),"Booking Before Outreach",IF(AND($J4&lt;&gt;"",$I4=""),"Booking Date Required",IF(AND($I4&lt;&gt;"",$J4&lt;&gt;"",$J4&lt;$I4),"Scheduled Before Booking",IF(AND($K4&lt;&gt;"",$J4=""),"Scheduled Date Required",IF(AND($L4&lt;&gt;"",$I4=""),"Booking Date Required",IF(AND($L4&lt;&gt;"",$L4&gt;Setup!$B$5),"Future Completion Date",IF(AND($J4&lt;&gt;"",$L4&lt;&gt;"",$L4&lt;$J4),"Completion Before Scheduled",IF(AND($K4="Completed",$L4=""),"Completion Date Required",IF(AND(OR($K4="Canceled",$K4="No-Show"),$L4&lt;&gt;""),"Remove Completion Date",IF(AND($L4&lt;&gt;"",$K4&lt;&gt;"Completed"),"Set Result to Completed",IF(AND($L4&lt;&gt;"",$M4=""),"Tune-Up Price Required",IF(AND($L4="",OR($N4&lt;&gt;"",$O4&lt;&gt;"")),"Completion Date Required",""))))))))))))))))))))))))</f>
        <v/>
      </c>
    </row>
    <row r="5" ht="25" customHeight="1">
      <c r="A5" s="35" t="inlineStr">
        <is>
          <t>CAM-004</t>
        </is>
      </c>
      <c r="B5" s="36" t="inlineStr">
        <is>
          <t>Cedar Trial Site</t>
        </is>
      </c>
      <c r="C5" s="37" t="inlineStr">
        <is>
          <t>Central</t>
        </is>
      </c>
      <c r="D5" s="38" t="inlineStr">
        <is>
          <t>Prior Tune-Up</t>
        </is>
      </c>
      <c r="E5" s="38" t="inlineStr">
        <is>
          <t>Cooling Tune-Up</t>
        </is>
      </c>
      <c r="F5" s="54" t="n">
        <v>46273</v>
      </c>
      <c r="G5" s="37" t="inlineStr">
        <is>
          <t>Text</t>
        </is>
      </c>
      <c r="H5" s="37" t="inlineStr">
        <is>
          <t>Interested</t>
        </is>
      </c>
      <c r="I5" s="54" t="n"/>
      <c r="J5" s="54" t="n"/>
      <c r="K5" s="37" t="n"/>
      <c r="L5" s="54" t="n"/>
      <c r="M5" s="40" t="n"/>
      <c r="N5" s="40" t="n"/>
      <c r="O5" s="41" t="n"/>
      <c r="P5" s="42">
        <f>IF($A5="","",IF($I5="",0,1))</f>
        <v/>
      </c>
      <c r="Q5" s="42">
        <f>IF($A5="","",IF($L5="",0,1))</f>
        <v/>
      </c>
      <c r="R5" s="43">
        <f>IF($A5="","",IF($L5="","",IF($M5="","",IFERROR($M5+IF($N5="",0,$N5),""))))</f>
        <v/>
      </c>
      <c r="S5" s="42">
        <f>IF(OR($A5="",$F5="",$I5=""),"",IFERROR($I5-$F5,""))</f>
        <v/>
      </c>
      <c r="T5" s="55">
        <f>IF(OR($A5="",$F5="",$I5&lt;&gt;"",$H5="Declined"),"",IFERROR($F5+Setup!$B$9,""))</f>
        <v/>
      </c>
      <c r="U5" s="45">
        <f>IF($A5="","",IF($K5="Canceled","Canceled",IF($K5="No-Show","No-Show",IF($L5&lt;&gt;"","Completed",IF($K5="Completed","Completion Date Needed",IF($I5&lt;&gt;"",IF($J5="","Booked - Schedule Needed",IF($J5&lt;Setup!$B$5,"Scheduled Date Passed","Scheduled")),IF($H5="Declined","Declined","Open")))))))</f>
        <v/>
      </c>
      <c r="V5" s="45">
        <f>IF($A5="","",IF($W5&lt;&gt;"","Fix Data",IF($U5="Completion Date Needed","Completion Date Needed",IF($U5="Booked - Schedule Needed","Schedule Needed",IF($U5="Scheduled Date Passed","Review Scheduled Date",IF($U5="No-Show","Review No-Show",IF(AND($T5&lt;&gt;"",$T5&lt;=Setup!$B$5),"Follow-Up Due","")))))))</f>
        <v/>
      </c>
      <c r="W5" s="45">
        <f>IF($A5="","",IF(COUNTIF($A$2:$A$201,$A5)&gt;1,"Duplicate Record ID",IF($B5="","Site Alias Required",IF($C5="","Area Required",IF($D5="","Relationship Type Required",IF($E5="","Service Focus Required",IF(AND($F5="",$H5&lt;&gt;""),"Outreach Date Required",IF(AND($F5&lt;&gt;"",$H5=""),"Outreach Outcome Required",IF(AND($F5&lt;&gt;"",$F5&gt;Setup!$B$5),"Future Outreach Date",IF(AND($H5="Booked",$I5=""),"Booking Date Required",IF(AND($I5&lt;&gt;"",$H5&lt;&gt;"Booked"),"Set Outcome to Booked",IF(AND($I5&lt;&gt;"",$I5&gt;Setup!$B$5),"Future Booking Date",IF(AND($F5&lt;&gt;"",$I5&lt;&gt;"",$I5&lt;$F5),"Booking Before Outreach",IF(AND($J5&lt;&gt;"",$I5=""),"Booking Date Required",IF(AND($I5&lt;&gt;"",$J5&lt;&gt;"",$J5&lt;$I5),"Scheduled Before Booking",IF(AND($K5&lt;&gt;"",$J5=""),"Scheduled Date Required",IF(AND($L5&lt;&gt;"",$I5=""),"Booking Date Required",IF(AND($L5&lt;&gt;"",$L5&gt;Setup!$B$5),"Future Completion Date",IF(AND($J5&lt;&gt;"",$L5&lt;&gt;"",$L5&lt;$J5),"Completion Before Scheduled",IF(AND($K5="Completed",$L5=""),"Completion Date Required",IF(AND(OR($K5="Canceled",$K5="No-Show"),$L5&lt;&gt;""),"Remove Completion Date",IF(AND($L5&lt;&gt;"",$K5&lt;&gt;"Completed"),"Set Result to Completed",IF(AND($L5&lt;&gt;"",$M5=""),"Tune-Up Price Required",IF(AND($L5="",OR($N5&lt;&gt;"",$O5&lt;&gt;"")),"Completion Date Required",""))))))))))))))))))))))))</f>
        <v/>
      </c>
    </row>
    <row r="6" ht="25" customHeight="1">
      <c r="A6" s="35" t="inlineStr">
        <is>
          <t>CAM-005</t>
        </is>
      </c>
      <c r="B6" s="36" t="inlineStr">
        <is>
          <t>Elm Demo Site</t>
        </is>
      </c>
      <c r="C6" s="37" t="inlineStr">
        <is>
          <t>North</t>
        </is>
      </c>
      <c r="D6" s="38" t="inlineStr">
        <is>
          <t>Maintenance Plan</t>
        </is>
      </c>
      <c r="E6" s="38" t="inlineStr">
        <is>
          <t>Heating Tune-Up</t>
        </is>
      </c>
      <c r="F6" s="54" t="n">
        <v>46259</v>
      </c>
      <c r="G6" s="37" t="inlineStr">
        <is>
          <t>Phone</t>
        </is>
      </c>
      <c r="H6" s="37" t="inlineStr">
        <is>
          <t>Declined</t>
        </is>
      </c>
      <c r="I6" s="54" t="n"/>
      <c r="J6" s="54" t="n"/>
      <c r="K6" s="37" t="n"/>
      <c r="L6" s="54" t="n"/>
      <c r="M6" s="40" t="n"/>
      <c r="N6" s="40" t="n"/>
      <c r="O6" s="41" t="n"/>
      <c r="P6" s="42">
        <f>IF($A6="","",IF($I6="",0,1))</f>
        <v/>
      </c>
      <c r="Q6" s="42">
        <f>IF($A6="","",IF($L6="",0,1))</f>
        <v/>
      </c>
      <c r="R6" s="43">
        <f>IF($A6="","",IF($L6="","",IF($M6="","",IFERROR($M6+IF($N6="",0,$N6),""))))</f>
        <v/>
      </c>
      <c r="S6" s="42">
        <f>IF(OR($A6="",$F6="",$I6=""),"",IFERROR($I6-$F6,""))</f>
        <v/>
      </c>
      <c r="T6" s="55">
        <f>IF(OR($A6="",$F6="",$I6&lt;&gt;"",$H6="Declined"),"",IFERROR($F6+Setup!$B$9,""))</f>
        <v/>
      </c>
      <c r="U6" s="45">
        <f>IF($A6="","",IF($K6="Canceled","Canceled",IF($K6="No-Show","No-Show",IF($L6&lt;&gt;"","Completed",IF($K6="Completed","Completion Date Needed",IF($I6&lt;&gt;"",IF($J6="","Booked - Schedule Needed",IF($J6&lt;Setup!$B$5,"Scheduled Date Passed","Scheduled")),IF($H6="Declined","Declined","Open")))))))</f>
        <v/>
      </c>
      <c r="V6" s="45">
        <f>IF($A6="","",IF($W6&lt;&gt;"","Fix Data",IF($U6="Completion Date Needed","Completion Date Needed",IF($U6="Booked - Schedule Needed","Schedule Needed",IF($U6="Scheduled Date Passed","Review Scheduled Date",IF($U6="No-Show","Review No-Show",IF(AND($T6&lt;&gt;"",$T6&lt;=Setup!$B$5),"Follow-Up Due","")))))))</f>
        <v/>
      </c>
      <c r="W6" s="45">
        <f>IF($A6="","",IF(COUNTIF($A$2:$A$201,$A6)&gt;1,"Duplicate Record ID",IF($B6="","Site Alias Required",IF($C6="","Area Required",IF($D6="","Relationship Type Required",IF($E6="","Service Focus Required",IF(AND($F6="",$H6&lt;&gt;""),"Outreach Date Required",IF(AND($F6&lt;&gt;"",$H6=""),"Outreach Outcome Required",IF(AND($F6&lt;&gt;"",$F6&gt;Setup!$B$5),"Future Outreach Date",IF(AND($H6="Booked",$I6=""),"Booking Date Required",IF(AND($I6&lt;&gt;"",$H6&lt;&gt;"Booked"),"Set Outcome to Booked",IF(AND($I6&lt;&gt;"",$I6&gt;Setup!$B$5),"Future Booking Date",IF(AND($F6&lt;&gt;"",$I6&lt;&gt;"",$I6&lt;$F6),"Booking Before Outreach",IF(AND($J6&lt;&gt;"",$I6=""),"Booking Date Required",IF(AND($I6&lt;&gt;"",$J6&lt;&gt;"",$J6&lt;$I6),"Scheduled Before Booking",IF(AND($K6&lt;&gt;"",$J6=""),"Scheduled Date Required",IF(AND($L6&lt;&gt;"",$I6=""),"Booking Date Required",IF(AND($L6&lt;&gt;"",$L6&gt;Setup!$B$5),"Future Completion Date",IF(AND($J6&lt;&gt;"",$L6&lt;&gt;"",$L6&lt;$J6),"Completion Before Scheduled",IF(AND($K6="Completed",$L6=""),"Completion Date Required",IF(AND(OR($K6="Canceled",$K6="No-Show"),$L6&lt;&gt;""),"Remove Completion Date",IF(AND($L6&lt;&gt;"",$K6&lt;&gt;"Completed"),"Set Result to Completed",IF(AND($L6&lt;&gt;"",$M6=""),"Tune-Up Price Required",IF(AND($L6="",OR($N6&lt;&gt;"",$O6&lt;&gt;"")),"Completion Date Required",""))))))))))))))))))))))))</f>
        <v/>
      </c>
    </row>
    <row r="7" ht="25" customHeight="1">
      <c r="A7" s="35" t="inlineStr">
        <is>
          <t>CAM-006</t>
        </is>
      </c>
      <c r="B7" s="36" t="inlineStr">
        <is>
          <t>Oak Sample Site</t>
        </is>
      </c>
      <c r="C7" s="37" t="inlineStr">
        <is>
          <t>South</t>
        </is>
      </c>
      <c r="D7" s="38" t="inlineStr">
        <is>
          <t>Prior Tune-Up</t>
        </is>
      </c>
      <c r="E7" s="38" t="inlineStr">
        <is>
          <t>Cooling Tune-Up</t>
        </is>
      </c>
      <c r="F7" s="54" t="n">
        <v>46250</v>
      </c>
      <c r="G7" s="37" t="inlineStr">
        <is>
          <t>Email</t>
        </is>
      </c>
      <c r="H7" s="37" t="inlineStr">
        <is>
          <t>Booked</t>
        </is>
      </c>
      <c r="I7" s="54" t="n">
        <v>46250</v>
      </c>
      <c r="J7" s="54" t="n">
        <v>46256</v>
      </c>
      <c r="K7" s="37" t="inlineStr">
        <is>
          <t>Completed</t>
        </is>
      </c>
      <c r="L7" s="54" t="n">
        <v>46256</v>
      </c>
      <c r="M7" s="40" t="n">
        <v>169</v>
      </c>
      <c r="N7" s="40" t="n">
        <v>0</v>
      </c>
      <c r="O7" s="41" t="n">
        <v>1.25</v>
      </c>
      <c r="P7" s="42">
        <f>IF($A7="","",IF($I7="",0,1))</f>
        <v/>
      </c>
      <c r="Q7" s="42">
        <f>IF($A7="","",IF($L7="",0,1))</f>
        <v/>
      </c>
      <c r="R7" s="43">
        <f>IF($A7="","",IF($L7="","",IF($M7="","",IFERROR($M7+IF($N7="",0,$N7),""))))</f>
        <v/>
      </c>
      <c r="S7" s="42">
        <f>IF(OR($A7="",$F7="",$I7=""),"",IFERROR($I7-$F7,""))</f>
        <v/>
      </c>
      <c r="T7" s="55">
        <f>IF(OR($A7="",$F7="",$I7&lt;&gt;"",$H7="Declined"),"",IFERROR($F7+Setup!$B$9,""))</f>
        <v/>
      </c>
      <c r="U7" s="45">
        <f>IF($A7="","",IF($K7="Canceled","Canceled",IF($K7="No-Show","No-Show",IF($L7&lt;&gt;"","Completed",IF($K7="Completed","Completion Date Needed",IF($I7&lt;&gt;"",IF($J7="","Booked - Schedule Needed",IF($J7&lt;Setup!$B$5,"Scheduled Date Passed","Scheduled")),IF($H7="Declined","Declined","Open")))))))</f>
        <v/>
      </c>
      <c r="V7" s="45">
        <f>IF($A7="","",IF($W7&lt;&gt;"","Fix Data",IF($U7="Completion Date Needed","Completion Date Needed",IF($U7="Booked - Schedule Needed","Schedule Needed",IF($U7="Scheduled Date Passed","Review Scheduled Date",IF($U7="No-Show","Review No-Show",IF(AND($T7&lt;&gt;"",$T7&lt;=Setup!$B$5),"Follow-Up Due","")))))))</f>
        <v/>
      </c>
      <c r="W7" s="45">
        <f>IF($A7="","",IF(COUNTIF($A$2:$A$201,$A7)&gt;1,"Duplicate Record ID",IF($B7="","Site Alias Required",IF($C7="","Area Required",IF($D7="","Relationship Type Required",IF($E7="","Service Focus Required",IF(AND($F7="",$H7&lt;&gt;""),"Outreach Date Required",IF(AND($F7&lt;&gt;"",$H7=""),"Outreach Outcome Required",IF(AND($F7&lt;&gt;"",$F7&gt;Setup!$B$5),"Future Outreach Date",IF(AND($H7="Booked",$I7=""),"Booking Date Required",IF(AND($I7&lt;&gt;"",$H7&lt;&gt;"Booked"),"Set Outcome to Booked",IF(AND($I7&lt;&gt;"",$I7&gt;Setup!$B$5),"Future Booking Date",IF(AND($F7&lt;&gt;"",$I7&lt;&gt;"",$I7&lt;$F7),"Booking Before Outreach",IF(AND($J7&lt;&gt;"",$I7=""),"Booking Date Required",IF(AND($I7&lt;&gt;"",$J7&lt;&gt;"",$J7&lt;$I7),"Scheduled Before Booking",IF(AND($K7&lt;&gt;"",$J7=""),"Scheduled Date Required",IF(AND($L7&lt;&gt;"",$I7=""),"Booking Date Required",IF(AND($L7&lt;&gt;"",$L7&gt;Setup!$B$5),"Future Completion Date",IF(AND($J7&lt;&gt;"",$L7&lt;&gt;"",$L7&lt;$J7),"Completion Before Scheduled",IF(AND($K7="Completed",$L7=""),"Completion Date Required",IF(AND(OR($K7="Canceled",$K7="No-Show"),$L7&lt;&gt;""),"Remove Completion Date",IF(AND($L7&lt;&gt;"",$K7&lt;&gt;"Completed"),"Set Result to Completed",IF(AND($L7&lt;&gt;"",$M7=""),"Tune-Up Price Required",IF(AND($L7="",OR($N7&lt;&gt;"",$O7&lt;&gt;"")),"Completion Date Required",""))))))))))))))))))))))))</f>
        <v/>
      </c>
    </row>
    <row r="8" ht="25" customHeight="1">
      <c r="A8" s="35" t="inlineStr">
        <is>
          <t>CAM-007</t>
        </is>
      </c>
      <c r="B8" s="36" t="inlineStr">
        <is>
          <t>Aspen Test Site</t>
        </is>
      </c>
      <c r="C8" s="37" t="inlineStr">
        <is>
          <t>North</t>
        </is>
      </c>
      <c r="D8" s="38" t="inlineStr">
        <is>
          <t>New Inquiry</t>
        </is>
      </c>
      <c r="E8" s="38" t="inlineStr">
        <is>
          <t>Heat Pump Tune-Up</t>
        </is>
      </c>
      <c r="F8" s="54" t="n">
        <v>46258</v>
      </c>
      <c r="G8" s="37" t="inlineStr">
        <is>
          <t>Text</t>
        </is>
      </c>
      <c r="H8" s="37" t="inlineStr">
        <is>
          <t>Booked</t>
        </is>
      </c>
      <c r="I8" s="54" t="n">
        <v>46260</v>
      </c>
      <c r="J8" s="54" t="n">
        <v>46270</v>
      </c>
      <c r="K8" s="37" t="inlineStr">
        <is>
          <t>No-Show</t>
        </is>
      </c>
      <c r="L8" s="54" t="n"/>
      <c r="M8" s="40" t="n">
        <v>199</v>
      </c>
      <c r="N8" s="40" t="n"/>
      <c r="O8" s="41" t="n"/>
      <c r="P8" s="42">
        <f>IF($A8="","",IF($I8="",0,1))</f>
        <v/>
      </c>
      <c r="Q8" s="42">
        <f>IF($A8="","",IF($L8="",0,1))</f>
        <v/>
      </c>
      <c r="R8" s="43">
        <f>IF($A8="","",IF($L8="","",IF($M8="","",IFERROR($M8+IF($N8="",0,$N8),""))))</f>
        <v/>
      </c>
      <c r="S8" s="42">
        <f>IF(OR($A8="",$F8="",$I8=""),"",IFERROR($I8-$F8,""))</f>
        <v/>
      </c>
      <c r="T8" s="55">
        <f>IF(OR($A8="",$F8="",$I8&lt;&gt;"",$H8="Declined"),"",IFERROR($F8+Setup!$B$9,""))</f>
        <v/>
      </c>
      <c r="U8" s="45">
        <f>IF($A8="","",IF($K8="Canceled","Canceled",IF($K8="No-Show","No-Show",IF($L8&lt;&gt;"","Completed",IF($K8="Completed","Completion Date Needed",IF($I8&lt;&gt;"",IF($J8="","Booked - Schedule Needed",IF($J8&lt;Setup!$B$5,"Scheduled Date Passed","Scheduled")),IF($H8="Declined","Declined","Open")))))))</f>
        <v/>
      </c>
      <c r="V8" s="45">
        <f>IF($A8="","",IF($W8&lt;&gt;"","Fix Data",IF($U8="Completion Date Needed","Completion Date Needed",IF($U8="Booked - Schedule Needed","Schedule Needed",IF($U8="Scheduled Date Passed","Review Scheduled Date",IF($U8="No-Show","Review No-Show",IF(AND($T8&lt;&gt;"",$T8&lt;=Setup!$B$5),"Follow-Up Due","")))))))</f>
        <v/>
      </c>
      <c r="W8" s="45">
        <f>IF($A8="","",IF(COUNTIF($A$2:$A$201,$A8)&gt;1,"Duplicate Record ID",IF($B8="","Site Alias Required",IF($C8="","Area Required",IF($D8="","Relationship Type Required",IF($E8="","Service Focus Required",IF(AND($F8="",$H8&lt;&gt;""),"Outreach Date Required",IF(AND($F8&lt;&gt;"",$H8=""),"Outreach Outcome Required",IF(AND($F8&lt;&gt;"",$F8&gt;Setup!$B$5),"Future Outreach Date",IF(AND($H8="Booked",$I8=""),"Booking Date Required",IF(AND($I8&lt;&gt;"",$H8&lt;&gt;"Booked"),"Set Outcome to Booked",IF(AND($I8&lt;&gt;"",$I8&gt;Setup!$B$5),"Future Booking Date",IF(AND($F8&lt;&gt;"",$I8&lt;&gt;"",$I8&lt;$F8),"Booking Before Outreach",IF(AND($J8&lt;&gt;"",$I8=""),"Booking Date Required",IF(AND($I8&lt;&gt;"",$J8&lt;&gt;"",$J8&lt;$I8),"Scheduled Before Booking",IF(AND($K8&lt;&gt;"",$J8=""),"Scheduled Date Required",IF(AND($L8&lt;&gt;"",$I8=""),"Booking Date Required",IF(AND($L8&lt;&gt;"",$L8&gt;Setup!$B$5),"Future Completion Date",IF(AND($J8&lt;&gt;"",$L8&lt;&gt;"",$L8&lt;$J8),"Completion Before Scheduled",IF(AND($K8="Completed",$L8=""),"Completion Date Required",IF(AND(OR($K8="Canceled",$K8="No-Show"),$L8&lt;&gt;""),"Remove Completion Date",IF(AND($L8&lt;&gt;"",$K8&lt;&gt;"Completed"),"Set Result to Completed",IF(AND($L8&lt;&gt;"",$M8=""),"Tune-Up Price Required",IF(AND($L8="",OR($N8&lt;&gt;"",$O8&lt;&gt;"")),"Completion Date Required",""))))))))))))))))))))))))</f>
        <v/>
      </c>
    </row>
    <row r="9" ht="25" customHeight="1">
      <c r="A9" s="35" t="inlineStr">
        <is>
          <t>CAM-008</t>
        </is>
      </c>
      <c r="B9" s="36" t="inlineStr">
        <is>
          <t>Willow Trial Site</t>
        </is>
      </c>
      <c r="C9" s="37" t="inlineStr">
        <is>
          <t>Central</t>
        </is>
      </c>
      <c r="D9" s="38" t="inlineStr">
        <is>
          <t>Maintenance Plan</t>
        </is>
      </c>
      <c r="E9" s="38" t="inlineStr">
        <is>
          <t>Heating Tune-Up</t>
        </is>
      </c>
      <c r="F9" s="54" t="n">
        <v>46267</v>
      </c>
      <c r="G9" s="37" t="inlineStr">
        <is>
          <t>Phone</t>
        </is>
      </c>
      <c r="H9" s="37" t="inlineStr">
        <is>
          <t>Booked</t>
        </is>
      </c>
      <c r="I9" s="54" t="n">
        <v>46268</v>
      </c>
      <c r="J9" s="54" t="n"/>
      <c r="K9" s="37" t="n"/>
      <c r="L9" s="54" t="n"/>
      <c r="M9" s="40" t="n">
        <v>179</v>
      </c>
      <c r="N9" s="40" t="n"/>
      <c r="O9" s="41" t="n"/>
      <c r="P9" s="42">
        <f>IF($A9="","",IF($I9="",0,1))</f>
        <v/>
      </c>
      <c r="Q9" s="42">
        <f>IF($A9="","",IF($L9="",0,1))</f>
        <v/>
      </c>
      <c r="R9" s="43">
        <f>IF($A9="","",IF($L9="","",IF($M9="","",IFERROR($M9+IF($N9="",0,$N9),""))))</f>
        <v/>
      </c>
      <c r="S9" s="42">
        <f>IF(OR($A9="",$F9="",$I9=""),"",IFERROR($I9-$F9,""))</f>
        <v/>
      </c>
      <c r="T9" s="55">
        <f>IF(OR($A9="",$F9="",$I9&lt;&gt;"",$H9="Declined"),"",IFERROR($F9+Setup!$B$9,""))</f>
        <v/>
      </c>
      <c r="U9" s="45">
        <f>IF($A9="","",IF($K9="Canceled","Canceled",IF($K9="No-Show","No-Show",IF($L9&lt;&gt;"","Completed",IF($K9="Completed","Completion Date Needed",IF($I9&lt;&gt;"",IF($J9="","Booked - Schedule Needed",IF($J9&lt;Setup!$B$5,"Scheduled Date Passed","Scheduled")),IF($H9="Declined","Declined","Open")))))))</f>
        <v/>
      </c>
      <c r="V9" s="45">
        <f>IF($A9="","",IF($W9&lt;&gt;"","Fix Data",IF($U9="Completion Date Needed","Completion Date Needed",IF($U9="Booked - Schedule Needed","Schedule Needed",IF($U9="Scheduled Date Passed","Review Scheduled Date",IF($U9="No-Show","Review No-Show",IF(AND($T9&lt;&gt;"",$T9&lt;=Setup!$B$5),"Follow-Up Due","")))))))</f>
        <v/>
      </c>
      <c r="W9" s="45">
        <f>IF($A9="","",IF(COUNTIF($A$2:$A$201,$A9)&gt;1,"Duplicate Record ID",IF($B9="","Site Alias Required",IF($C9="","Area Required",IF($D9="","Relationship Type Required",IF($E9="","Service Focus Required",IF(AND($F9="",$H9&lt;&gt;""),"Outreach Date Required",IF(AND($F9&lt;&gt;"",$H9=""),"Outreach Outcome Required",IF(AND($F9&lt;&gt;"",$F9&gt;Setup!$B$5),"Future Outreach Date",IF(AND($H9="Booked",$I9=""),"Booking Date Required",IF(AND($I9&lt;&gt;"",$H9&lt;&gt;"Booked"),"Set Outcome to Booked",IF(AND($I9&lt;&gt;"",$I9&gt;Setup!$B$5),"Future Booking Date",IF(AND($F9&lt;&gt;"",$I9&lt;&gt;"",$I9&lt;$F9),"Booking Before Outreach",IF(AND($J9&lt;&gt;"",$I9=""),"Booking Date Required",IF(AND($I9&lt;&gt;"",$J9&lt;&gt;"",$J9&lt;$I9),"Scheduled Before Booking",IF(AND($K9&lt;&gt;"",$J9=""),"Scheduled Date Required",IF(AND($L9&lt;&gt;"",$I9=""),"Booking Date Required",IF(AND($L9&lt;&gt;"",$L9&gt;Setup!$B$5),"Future Completion Date",IF(AND($J9&lt;&gt;"",$L9&lt;&gt;"",$L9&lt;$J9),"Completion Before Scheduled",IF(AND($K9="Completed",$L9=""),"Completion Date Required",IF(AND(OR($K9="Canceled",$K9="No-Show"),$L9&lt;&gt;""),"Remove Completion Date",IF(AND($L9&lt;&gt;"",$K9&lt;&gt;"Completed"),"Set Result to Completed",IF(AND($L9&lt;&gt;"",$M9=""),"Tune-Up Price Required",IF(AND($L9="",OR($N9&lt;&gt;"",$O9&lt;&gt;"")),"Completion Date Required",""))))))))))))))))))))))))</f>
        <v/>
      </c>
    </row>
    <row r="10" ht="25" customHeight="1">
      <c r="A10" s="35" t="inlineStr">
        <is>
          <t>CAM-009</t>
        </is>
      </c>
      <c r="B10" s="36" t="inlineStr">
        <is>
          <t>Magnolia Demo Site</t>
        </is>
      </c>
      <c r="C10" s="37" t="inlineStr">
        <is>
          <t>South</t>
        </is>
      </c>
      <c r="D10" s="38" t="inlineStr">
        <is>
          <t>Prior Tune-Up</t>
        </is>
      </c>
      <c r="E10" s="38" t="inlineStr">
        <is>
          <t>Cooling Tune-Up</t>
        </is>
      </c>
      <c r="F10" s="54" t="n">
        <v>46254</v>
      </c>
      <c r="G10" s="37" t="inlineStr">
        <is>
          <t>Email</t>
        </is>
      </c>
      <c r="H10" s="37" t="inlineStr">
        <is>
          <t>Booked</t>
        </is>
      </c>
      <c r="I10" s="54" t="n">
        <v>46256</v>
      </c>
      <c r="J10" s="54" t="n">
        <v>46275</v>
      </c>
      <c r="K10" s="37" t="n"/>
      <c r="L10" s="54" t="n"/>
      <c r="M10" s="40" t="n">
        <v>169</v>
      </c>
      <c r="N10" s="40" t="n"/>
      <c r="O10" s="41" t="n"/>
      <c r="P10" s="42">
        <f>IF($A10="","",IF($I10="",0,1))</f>
        <v/>
      </c>
      <c r="Q10" s="42">
        <f>IF($A10="","",IF($L10="",0,1))</f>
        <v/>
      </c>
      <c r="R10" s="43">
        <f>IF($A10="","",IF($L10="","",IF($M10="","",IFERROR($M10+IF($N10="",0,$N10),""))))</f>
        <v/>
      </c>
      <c r="S10" s="42">
        <f>IF(OR($A10="",$F10="",$I10=""),"",IFERROR($I10-$F10,""))</f>
        <v/>
      </c>
      <c r="T10" s="55">
        <f>IF(OR($A10="",$F10="",$I10&lt;&gt;"",$H10="Declined"),"",IFERROR($F10+Setup!$B$9,""))</f>
        <v/>
      </c>
      <c r="U10" s="45">
        <f>IF($A10="","",IF($K10="Canceled","Canceled",IF($K10="No-Show","No-Show",IF($L10&lt;&gt;"","Completed",IF($K10="Completed","Completion Date Needed",IF($I10&lt;&gt;"",IF($J10="","Booked - Schedule Needed",IF($J10&lt;Setup!$B$5,"Scheduled Date Passed","Scheduled")),IF($H10="Declined","Declined","Open")))))))</f>
        <v/>
      </c>
      <c r="V10" s="45">
        <f>IF($A10="","",IF($W10&lt;&gt;"","Fix Data",IF($U10="Completion Date Needed","Completion Date Needed",IF($U10="Booked - Schedule Needed","Schedule Needed",IF($U10="Scheduled Date Passed","Review Scheduled Date",IF($U10="No-Show","Review No-Show",IF(AND($T10&lt;&gt;"",$T10&lt;=Setup!$B$5),"Follow-Up Due","")))))))</f>
        <v/>
      </c>
      <c r="W10" s="45">
        <f>IF($A10="","",IF(COUNTIF($A$2:$A$201,$A10)&gt;1,"Duplicate Record ID",IF($B10="","Site Alias Required",IF($C10="","Area Required",IF($D10="","Relationship Type Required",IF($E10="","Service Focus Required",IF(AND($F10="",$H10&lt;&gt;""),"Outreach Date Required",IF(AND($F10&lt;&gt;"",$H10=""),"Outreach Outcome Required",IF(AND($F10&lt;&gt;"",$F10&gt;Setup!$B$5),"Future Outreach Date",IF(AND($H10="Booked",$I10=""),"Booking Date Required",IF(AND($I10&lt;&gt;"",$H10&lt;&gt;"Booked"),"Set Outcome to Booked",IF(AND($I10&lt;&gt;"",$I10&gt;Setup!$B$5),"Future Booking Date",IF(AND($F10&lt;&gt;"",$I10&lt;&gt;"",$I10&lt;$F10),"Booking Before Outreach",IF(AND($J10&lt;&gt;"",$I10=""),"Booking Date Required",IF(AND($I10&lt;&gt;"",$J10&lt;&gt;"",$J10&lt;$I10),"Scheduled Before Booking",IF(AND($K10&lt;&gt;"",$J10=""),"Scheduled Date Required",IF(AND($L10&lt;&gt;"",$I10=""),"Booking Date Required",IF(AND($L10&lt;&gt;"",$L10&gt;Setup!$B$5),"Future Completion Date",IF(AND($J10&lt;&gt;"",$L10&lt;&gt;"",$L10&lt;$J10),"Completion Before Scheduled",IF(AND($K10="Completed",$L10=""),"Completion Date Required",IF(AND(OR($K10="Canceled",$K10="No-Show"),$L10&lt;&gt;""),"Remove Completion Date",IF(AND($L10&lt;&gt;"",$K10&lt;&gt;"Completed"),"Set Result to Completed",IF(AND($L10&lt;&gt;"",$M10=""),"Tune-Up Price Required",IF(AND($L10="",OR($N10&lt;&gt;"",$O10&lt;&gt;"")),"Completion Date Required",""))))))))))))))))))))))))</f>
        <v/>
      </c>
    </row>
    <row r="11" ht="25" customHeight="1">
      <c r="A11" s="35" t="inlineStr">
        <is>
          <t>CAM-010</t>
        </is>
      </c>
      <c r="B11" s="36" t="inlineStr">
        <is>
          <t>Spruce Sample Site</t>
        </is>
      </c>
      <c r="C11" s="37" t="inlineStr">
        <is>
          <t>North</t>
        </is>
      </c>
      <c r="D11" s="38" t="inlineStr">
        <is>
          <t>New Inquiry</t>
        </is>
      </c>
      <c r="E11" s="38" t="inlineStr">
        <is>
          <t>Heat Pump Tune-Up</t>
        </is>
      </c>
      <c r="F11" s="54" t="n">
        <v>46264</v>
      </c>
      <c r="G11" s="37" t="inlineStr">
        <is>
          <t>Postcard</t>
        </is>
      </c>
      <c r="H11" s="37" t="inlineStr">
        <is>
          <t>Booked</t>
        </is>
      </c>
      <c r="I11" s="54" t="n">
        <v>46266</v>
      </c>
      <c r="J11" s="54" t="n">
        <v>46274</v>
      </c>
      <c r="K11" s="37" t="inlineStr">
        <is>
          <t>Canceled</t>
        </is>
      </c>
      <c r="L11" s="54" t="n"/>
      <c r="M11" s="40" t="n">
        <v>199</v>
      </c>
      <c r="N11" s="40" t="n"/>
      <c r="O11" s="41" t="n"/>
      <c r="P11" s="42">
        <f>IF($A11="","",IF($I11="",0,1))</f>
        <v/>
      </c>
      <c r="Q11" s="42">
        <f>IF($A11="","",IF($L11="",0,1))</f>
        <v/>
      </c>
      <c r="R11" s="43">
        <f>IF($A11="","",IF($L11="","",IF($M11="","",IFERROR($M11+IF($N11="",0,$N11),""))))</f>
        <v/>
      </c>
      <c r="S11" s="42">
        <f>IF(OR($A11="",$F11="",$I11=""),"",IFERROR($I11-$F11,""))</f>
        <v/>
      </c>
      <c r="T11" s="55">
        <f>IF(OR($A11="",$F11="",$I11&lt;&gt;"",$H11="Declined"),"",IFERROR($F11+Setup!$B$9,""))</f>
        <v/>
      </c>
      <c r="U11" s="45">
        <f>IF($A11="","",IF($K11="Canceled","Canceled",IF($K11="No-Show","No-Show",IF($L11&lt;&gt;"","Completed",IF($K11="Completed","Completion Date Needed",IF($I11&lt;&gt;"",IF($J11="","Booked - Schedule Needed",IF($J11&lt;Setup!$B$5,"Scheduled Date Passed","Scheduled")),IF($H11="Declined","Declined","Open")))))))</f>
        <v/>
      </c>
      <c r="V11" s="45">
        <f>IF($A11="","",IF($W11&lt;&gt;"","Fix Data",IF($U11="Completion Date Needed","Completion Date Needed",IF($U11="Booked - Schedule Needed","Schedule Needed",IF($U11="Scheduled Date Passed","Review Scheduled Date",IF($U11="No-Show","Review No-Show",IF(AND($T11&lt;&gt;"",$T11&lt;=Setup!$B$5),"Follow-Up Due","")))))))</f>
        <v/>
      </c>
      <c r="W11" s="45">
        <f>IF($A11="","",IF(COUNTIF($A$2:$A$201,$A11)&gt;1,"Duplicate Record ID",IF($B11="","Site Alias Required",IF($C11="","Area Required",IF($D11="","Relationship Type Required",IF($E11="","Service Focus Required",IF(AND($F11="",$H11&lt;&gt;""),"Outreach Date Required",IF(AND($F11&lt;&gt;"",$H11=""),"Outreach Outcome Required",IF(AND($F11&lt;&gt;"",$F11&gt;Setup!$B$5),"Future Outreach Date",IF(AND($H11="Booked",$I11=""),"Booking Date Required",IF(AND($I11&lt;&gt;"",$H11&lt;&gt;"Booked"),"Set Outcome to Booked",IF(AND($I11&lt;&gt;"",$I11&gt;Setup!$B$5),"Future Booking Date",IF(AND($F11&lt;&gt;"",$I11&lt;&gt;"",$I11&lt;$F11),"Booking Before Outreach",IF(AND($J11&lt;&gt;"",$I11=""),"Booking Date Required",IF(AND($I11&lt;&gt;"",$J11&lt;&gt;"",$J11&lt;$I11),"Scheduled Before Booking",IF(AND($K11&lt;&gt;"",$J11=""),"Scheduled Date Required",IF(AND($L11&lt;&gt;"",$I11=""),"Booking Date Required",IF(AND($L11&lt;&gt;"",$L11&gt;Setup!$B$5),"Future Completion Date",IF(AND($J11&lt;&gt;"",$L11&lt;&gt;"",$L11&lt;$J11),"Completion Before Scheduled",IF(AND($K11="Completed",$L11=""),"Completion Date Required",IF(AND(OR($K11="Canceled",$K11="No-Show"),$L11&lt;&gt;""),"Remove Completion Date",IF(AND($L11&lt;&gt;"",$K11&lt;&gt;"Completed"),"Set Result to Completed",IF(AND($L11&lt;&gt;"",$M11=""),"Tune-Up Price Required",IF(AND($L11="",OR($N11&lt;&gt;"",$O11&lt;&gt;"")),"Completion Date Required",""))))))))))))))))))))))))</f>
        <v/>
      </c>
    </row>
    <row r="12" ht="25" customHeight="1">
      <c r="A12" s="35" t="n"/>
      <c r="B12" s="36" t="n"/>
      <c r="C12" s="37" t="n"/>
      <c r="D12" s="38" t="n"/>
      <c r="E12" s="38" t="n"/>
      <c r="F12" s="54" t="n"/>
      <c r="G12" s="37" t="n"/>
      <c r="H12" s="37" t="n"/>
      <c r="I12" s="54" t="n"/>
      <c r="J12" s="54" t="n"/>
      <c r="K12" s="37" t="n"/>
      <c r="L12" s="54" t="n"/>
      <c r="M12" s="40" t="n"/>
      <c r="N12" s="40" t="n"/>
      <c r="O12" s="41" t="n"/>
      <c r="P12" s="42">
        <f>IF($A12="","",IF($I12="",0,1))</f>
        <v/>
      </c>
      <c r="Q12" s="42">
        <f>IF($A12="","",IF($L12="",0,1))</f>
        <v/>
      </c>
      <c r="R12" s="43">
        <f>IF($A12="","",IF($L12="","",IF($M12="","",IFERROR($M12+IF($N12="",0,$N12),""))))</f>
        <v/>
      </c>
      <c r="S12" s="42">
        <f>IF(OR($A12="",$F12="",$I12=""),"",IFERROR($I12-$F12,""))</f>
        <v/>
      </c>
      <c r="T12" s="55">
        <f>IF(OR($A12="",$F12="",$I12&lt;&gt;"",$H12="Declined"),"",IFERROR($F12+Setup!$B$9,""))</f>
        <v/>
      </c>
      <c r="U12" s="45">
        <f>IF($A12="","",IF($K12="Canceled","Canceled",IF($K12="No-Show","No-Show",IF($L12&lt;&gt;"","Completed",IF($K12="Completed","Completion Date Needed",IF($I12&lt;&gt;"",IF($J12="","Booked - Schedule Needed",IF($J12&lt;Setup!$B$5,"Scheduled Date Passed","Scheduled")),IF($H12="Declined","Declined","Open")))))))</f>
        <v/>
      </c>
      <c r="V12" s="45">
        <f>IF($A12="","",IF($W12&lt;&gt;"","Fix Data",IF($U12="Completion Date Needed","Completion Date Needed",IF($U12="Booked - Schedule Needed","Schedule Needed",IF($U12="Scheduled Date Passed","Review Scheduled Date",IF($U12="No-Show","Review No-Show",IF(AND($T12&lt;&gt;"",$T12&lt;=Setup!$B$5),"Follow-Up Due","")))))))</f>
        <v/>
      </c>
      <c r="W12" s="45">
        <f>IF($A12="","",IF(COUNTIF($A$2:$A$201,$A12)&gt;1,"Duplicate Record ID",IF($B12="","Site Alias Required",IF($C12="","Area Required",IF($D12="","Relationship Type Required",IF($E12="","Service Focus Required",IF(AND($F12="",$H12&lt;&gt;""),"Outreach Date Required",IF(AND($F12&lt;&gt;"",$H12=""),"Outreach Outcome Required",IF(AND($F12&lt;&gt;"",$F12&gt;Setup!$B$5),"Future Outreach Date",IF(AND($H12="Booked",$I12=""),"Booking Date Required",IF(AND($I12&lt;&gt;"",$H12&lt;&gt;"Booked"),"Set Outcome to Booked",IF(AND($I12&lt;&gt;"",$I12&gt;Setup!$B$5),"Future Booking Date",IF(AND($F12&lt;&gt;"",$I12&lt;&gt;"",$I12&lt;$F12),"Booking Before Outreach",IF(AND($J12&lt;&gt;"",$I12=""),"Booking Date Required",IF(AND($I12&lt;&gt;"",$J12&lt;&gt;"",$J12&lt;$I12),"Scheduled Before Booking",IF(AND($K12&lt;&gt;"",$J12=""),"Scheduled Date Required",IF(AND($L12&lt;&gt;"",$I12=""),"Booking Date Required",IF(AND($L12&lt;&gt;"",$L12&gt;Setup!$B$5),"Future Completion Date",IF(AND($J12&lt;&gt;"",$L12&lt;&gt;"",$L12&lt;$J12),"Completion Before Scheduled",IF(AND($K12="Completed",$L12=""),"Completion Date Required",IF(AND(OR($K12="Canceled",$K12="No-Show"),$L12&lt;&gt;""),"Remove Completion Date",IF(AND($L12&lt;&gt;"",$K12&lt;&gt;"Completed"),"Set Result to Completed",IF(AND($L12&lt;&gt;"",$M12=""),"Tune-Up Price Required",IF(AND($L12="",OR($N12&lt;&gt;"",$O12&lt;&gt;"")),"Completion Date Required",""))))))))))))))))))))))))</f>
        <v/>
      </c>
    </row>
    <row r="13" ht="25" customHeight="1">
      <c r="A13" s="35" t="n"/>
      <c r="B13" s="36" t="n"/>
      <c r="C13" s="37" t="n"/>
      <c r="D13" s="38" t="n"/>
      <c r="E13" s="38" t="n"/>
      <c r="F13" s="54" t="n"/>
      <c r="G13" s="37" t="n"/>
      <c r="H13" s="37" t="n"/>
      <c r="I13" s="54" t="n"/>
      <c r="J13" s="54" t="n"/>
      <c r="K13" s="37" t="n"/>
      <c r="L13" s="54" t="n"/>
      <c r="M13" s="40" t="n"/>
      <c r="N13" s="40" t="n"/>
      <c r="O13" s="41" t="n"/>
      <c r="P13" s="42">
        <f>IF($A13="","",IF($I13="",0,1))</f>
        <v/>
      </c>
      <c r="Q13" s="42">
        <f>IF($A13="","",IF($L13="",0,1))</f>
        <v/>
      </c>
      <c r="R13" s="43">
        <f>IF($A13="","",IF($L13="","",IF($M13="","",IFERROR($M13+IF($N13="",0,$N13),""))))</f>
        <v/>
      </c>
      <c r="S13" s="42">
        <f>IF(OR($A13="",$F13="",$I13=""),"",IFERROR($I13-$F13,""))</f>
        <v/>
      </c>
      <c r="T13" s="55">
        <f>IF(OR($A13="",$F13="",$I13&lt;&gt;"",$H13="Declined"),"",IFERROR($F13+Setup!$B$9,""))</f>
        <v/>
      </c>
      <c r="U13" s="45">
        <f>IF($A13="","",IF($K13="Canceled","Canceled",IF($K13="No-Show","No-Show",IF($L13&lt;&gt;"","Completed",IF($K13="Completed","Completion Date Needed",IF($I13&lt;&gt;"",IF($J13="","Booked - Schedule Needed",IF($J13&lt;Setup!$B$5,"Scheduled Date Passed","Scheduled")),IF($H13="Declined","Declined","Open")))))))</f>
        <v/>
      </c>
      <c r="V13" s="45">
        <f>IF($A13="","",IF($W13&lt;&gt;"","Fix Data",IF($U13="Completion Date Needed","Completion Date Needed",IF($U13="Booked - Schedule Needed","Schedule Needed",IF($U13="Scheduled Date Passed","Review Scheduled Date",IF($U13="No-Show","Review No-Show",IF(AND($T13&lt;&gt;"",$T13&lt;=Setup!$B$5),"Follow-Up Due","")))))))</f>
        <v/>
      </c>
      <c r="W13" s="45">
        <f>IF($A13="","",IF(COUNTIF($A$2:$A$201,$A13)&gt;1,"Duplicate Record ID",IF($B13="","Site Alias Required",IF($C13="","Area Required",IF($D13="","Relationship Type Required",IF($E13="","Service Focus Required",IF(AND($F13="",$H13&lt;&gt;""),"Outreach Date Required",IF(AND($F13&lt;&gt;"",$H13=""),"Outreach Outcome Required",IF(AND($F13&lt;&gt;"",$F13&gt;Setup!$B$5),"Future Outreach Date",IF(AND($H13="Booked",$I13=""),"Booking Date Required",IF(AND($I13&lt;&gt;"",$H13&lt;&gt;"Booked"),"Set Outcome to Booked",IF(AND($I13&lt;&gt;"",$I13&gt;Setup!$B$5),"Future Booking Date",IF(AND($F13&lt;&gt;"",$I13&lt;&gt;"",$I13&lt;$F13),"Booking Before Outreach",IF(AND($J13&lt;&gt;"",$I13=""),"Booking Date Required",IF(AND($I13&lt;&gt;"",$J13&lt;&gt;"",$J13&lt;$I13),"Scheduled Before Booking",IF(AND($K13&lt;&gt;"",$J13=""),"Scheduled Date Required",IF(AND($L13&lt;&gt;"",$I13=""),"Booking Date Required",IF(AND($L13&lt;&gt;"",$L13&gt;Setup!$B$5),"Future Completion Date",IF(AND($J13&lt;&gt;"",$L13&lt;&gt;"",$L13&lt;$J13),"Completion Before Scheduled",IF(AND($K13="Completed",$L13=""),"Completion Date Required",IF(AND(OR($K13="Canceled",$K13="No-Show"),$L13&lt;&gt;""),"Remove Completion Date",IF(AND($L13&lt;&gt;"",$K13&lt;&gt;"Completed"),"Set Result to Completed",IF(AND($L13&lt;&gt;"",$M13=""),"Tune-Up Price Required",IF(AND($L13="",OR($N13&lt;&gt;"",$O13&lt;&gt;"")),"Completion Date Required",""))))))))))))))))))))))))</f>
        <v/>
      </c>
    </row>
    <row r="14" ht="25" customHeight="1">
      <c r="A14" s="35" t="n"/>
      <c r="B14" s="36" t="n"/>
      <c r="C14" s="37" t="n"/>
      <c r="D14" s="38" t="n"/>
      <c r="E14" s="38" t="n"/>
      <c r="F14" s="54" t="n"/>
      <c r="G14" s="37" t="n"/>
      <c r="H14" s="37" t="n"/>
      <c r="I14" s="54" t="n"/>
      <c r="J14" s="54" t="n"/>
      <c r="K14" s="37" t="n"/>
      <c r="L14" s="54" t="n"/>
      <c r="M14" s="40" t="n"/>
      <c r="N14" s="40" t="n"/>
      <c r="O14" s="41" t="n"/>
      <c r="P14" s="42">
        <f>IF($A14="","",IF($I14="",0,1))</f>
        <v/>
      </c>
      <c r="Q14" s="42">
        <f>IF($A14="","",IF($L14="",0,1))</f>
        <v/>
      </c>
      <c r="R14" s="43">
        <f>IF($A14="","",IF($L14="","",IF($M14="","",IFERROR($M14+IF($N14="",0,$N14),""))))</f>
        <v/>
      </c>
      <c r="S14" s="42">
        <f>IF(OR($A14="",$F14="",$I14=""),"",IFERROR($I14-$F14,""))</f>
        <v/>
      </c>
      <c r="T14" s="55">
        <f>IF(OR($A14="",$F14="",$I14&lt;&gt;"",$H14="Declined"),"",IFERROR($F14+Setup!$B$9,""))</f>
        <v/>
      </c>
      <c r="U14" s="45">
        <f>IF($A14="","",IF($K14="Canceled","Canceled",IF($K14="No-Show","No-Show",IF($L14&lt;&gt;"","Completed",IF($K14="Completed","Completion Date Needed",IF($I14&lt;&gt;"",IF($J14="","Booked - Schedule Needed",IF($J14&lt;Setup!$B$5,"Scheduled Date Passed","Scheduled")),IF($H14="Declined","Declined","Open")))))))</f>
        <v/>
      </c>
      <c r="V14" s="45">
        <f>IF($A14="","",IF($W14&lt;&gt;"","Fix Data",IF($U14="Completion Date Needed","Completion Date Needed",IF($U14="Booked - Schedule Needed","Schedule Needed",IF($U14="Scheduled Date Passed","Review Scheduled Date",IF($U14="No-Show","Review No-Show",IF(AND($T14&lt;&gt;"",$T14&lt;=Setup!$B$5),"Follow-Up Due","")))))))</f>
        <v/>
      </c>
      <c r="W14" s="45">
        <f>IF($A14="","",IF(COUNTIF($A$2:$A$201,$A14)&gt;1,"Duplicate Record ID",IF($B14="","Site Alias Required",IF($C14="","Area Required",IF($D14="","Relationship Type Required",IF($E14="","Service Focus Required",IF(AND($F14="",$H14&lt;&gt;""),"Outreach Date Required",IF(AND($F14&lt;&gt;"",$H14=""),"Outreach Outcome Required",IF(AND($F14&lt;&gt;"",$F14&gt;Setup!$B$5),"Future Outreach Date",IF(AND($H14="Booked",$I14=""),"Booking Date Required",IF(AND($I14&lt;&gt;"",$H14&lt;&gt;"Booked"),"Set Outcome to Booked",IF(AND($I14&lt;&gt;"",$I14&gt;Setup!$B$5),"Future Booking Date",IF(AND($F14&lt;&gt;"",$I14&lt;&gt;"",$I14&lt;$F14),"Booking Before Outreach",IF(AND($J14&lt;&gt;"",$I14=""),"Booking Date Required",IF(AND($I14&lt;&gt;"",$J14&lt;&gt;"",$J14&lt;$I14),"Scheduled Before Booking",IF(AND($K14&lt;&gt;"",$J14=""),"Scheduled Date Required",IF(AND($L14&lt;&gt;"",$I14=""),"Booking Date Required",IF(AND($L14&lt;&gt;"",$L14&gt;Setup!$B$5),"Future Completion Date",IF(AND($J14&lt;&gt;"",$L14&lt;&gt;"",$L14&lt;$J14),"Completion Before Scheduled",IF(AND($K14="Completed",$L14=""),"Completion Date Required",IF(AND(OR($K14="Canceled",$K14="No-Show"),$L14&lt;&gt;""),"Remove Completion Date",IF(AND($L14&lt;&gt;"",$K14&lt;&gt;"Completed"),"Set Result to Completed",IF(AND($L14&lt;&gt;"",$M14=""),"Tune-Up Price Required",IF(AND($L14="",OR($N14&lt;&gt;"",$O14&lt;&gt;"")),"Completion Date Required",""))))))))))))))))))))))))</f>
        <v/>
      </c>
    </row>
    <row r="15" ht="25" customHeight="1">
      <c r="A15" s="35" t="n"/>
      <c r="B15" s="36" t="n"/>
      <c r="C15" s="37" t="n"/>
      <c r="D15" s="38" t="n"/>
      <c r="E15" s="38" t="n"/>
      <c r="F15" s="54" t="n"/>
      <c r="G15" s="37" t="n"/>
      <c r="H15" s="37" t="n"/>
      <c r="I15" s="54" t="n"/>
      <c r="J15" s="54" t="n"/>
      <c r="K15" s="37" t="n"/>
      <c r="L15" s="54" t="n"/>
      <c r="M15" s="40" t="n"/>
      <c r="N15" s="40" t="n"/>
      <c r="O15" s="41" t="n"/>
      <c r="P15" s="42">
        <f>IF($A15="","",IF($I15="",0,1))</f>
        <v/>
      </c>
      <c r="Q15" s="42">
        <f>IF($A15="","",IF($L15="",0,1))</f>
        <v/>
      </c>
      <c r="R15" s="43">
        <f>IF($A15="","",IF($L15="","",IF($M15="","",IFERROR($M15+IF($N15="",0,$N15),""))))</f>
        <v/>
      </c>
      <c r="S15" s="42">
        <f>IF(OR($A15="",$F15="",$I15=""),"",IFERROR($I15-$F15,""))</f>
        <v/>
      </c>
      <c r="T15" s="55">
        <f>IF(OR($A15="",$F15="",$I15&lt;&gt;"",$H15="Declined"),"",IFERROR($F15+Setup!$B$9,""))</f>
        <v/>
      </c>
      <c r="U15" s="45">
        <f>IF($A15="","",IF($K15="Canceled","Canceled",IF($K15="No-Show","No-Show",IF($L15&lt;&gt;"","Completed",IF($K15="Completed","Completion Date Needed",IF($I15&lt;&gt;"",IF($J15="","Booked - Schedule Needed",IF($J15&lt;Setup!$B$5,"Scheduled Date Passed","Scheduled")),IF($H15="Declined","Declined","Open")))))))</f>
        <v/>
      </c>
      <c r="V15" s="45">
        <f>IF($A15="","",IF($W15&lt;&gt;"","Fix Data",IF($U15="Completion Date Needed","Completion Date Needed",IF($U15="Booked - Schedule Needed","Schedule Needed",IF($U15="Scheduled Date Passed","Review Scheduled Date",IF($U15="No-Show","Review No-Show",IF(AND($T15&lt;&gt;"",$T15&lt;=Setup!$B$5),"Follow-Up Due","")))))))</f>
        <v/>
      </c>
      <c r="W15" s="45">
        <f>IF($A15="","",IF(COUNTIF($A$2:$A$201,$A15)&gt;1,"Duplicate Record ID",IF($B15="","Site Alias Required",IF($C15="","Area Required",IF($D15="","Relationship Type Required",IF($E15="","Service Focus Required",IF(AND($F15="",$H15&lt;&gt;""),"Outreach Date Required",IF(AND($F15&lt;&gt;"",$H15=""),"Outreach Outcome Required",IF(AND($F15&lt;&gt;"",$F15&gt;Setup!$B$5),"Future Outreach Date",IF(AND($H15="Booked",$I15=""),"Booking Date Required",IF(AND($I15&lt;&gt;"",$H15&lt;&gt;"Booked"),"Set Outcome to Booked",IF(AND($I15&lt;&gt;"",$I15&gt;Setup!$B$5),"Future Booking Date",IF(AND($F15&lt;&gt;"",$I15&lt;&gt;"",$I15&lt;$F15),"Booking Before Outreach",IF(AND($J15&lt;&gt;"",$I15=""),"Booking Date Required",IF(AND($I15&lt;&gt;"",$J15&lt;&gt;"",$J15&lt;$I15),"Scheduled Before Booking",IF(AND($K15&lt;&gt;"",$J15=""),"Scheduled Date Required",IF(AND($L15&lt;&gt;"",$I15=""),"Booking Date Required",IF(AND($L15&lt;&gt;"",$L15&gt;Setup!$B$5),"Future Completion Date",IF(AND($J15&lt;&gt;"",$L15&lt;&gt;"",$L15&lt;$J15),"Completion Before Scheduled",IF(AND($K15="Completed",$L15=""),"Completion Date Required",IF(AND(OR($K15="Canceled",$K15="No-Show"),$L15&lt;&gt;""),"Remove Completion Date",IF(AND($L15&lt;&gt;"",$K15&lt;&gt;"Completed"),"Set Result to Completed",IF(AND($L15&lt;&gt;"",$M15=""),"Tune-Up Price Required",IF(AND($L15="",OR($N15&lt;&gt;"",$O15&lt;&gt;"")),"Completion Date Required",""))))))))))))))))))))))))</f>
        <v/>
      </c>
    </row>
    <row r="16" ht="25" customHeight="1">
      <c r="A16" s="35" t="n"/>
      <c r="B16" s="36" t="n"/>
      <c r="C16" s="37" t="n"/>
      <c r="D16" s="38" t="n"/>
      <c r="E16" s="38" t="n"/>
      <c r="F16" s="54" t="n"/>
      <c r="G16" s="37" t="n"/>
      <c r="H16" s="37" t="n"/>
      <c r="I16" s="54" t="n"/>
      <c r="J16" s="54" t="n"/>
      <c r="K16" s="37" t="n"/>
      <c r="L16" s="54" t="n"/>
      <c r="M16" s="40" t="n"/>
      <c r="N16" s="40" t="n"/>
      <c r="O16" s="41" t="n"/>
      <c r="P16" s="42">
        <f>IF($A16="","",IF($I16="",0,1))</f>
        <v/>
      </c>
      <c r="Q16" s="42">
        <f>IF($A16="","",IF($L16="",0,1))</f>
        <v/>
      </c>
      <c r="R16" s="43">
        <f>IF($A16="","",IF($L16="","",IF($M16="","",IFERROR($M16+IF($N16="",0,$N16),""))))</f>
        <v/>
      </c>
      <c r="S16" s="42">
        <f>IF(OR($A16="",$F16="",$I16=""),"",IFERROR($I16-$F16,""))</f>
        <v/>
      </c>
      <c r="T16" s="55">
        <f>IF(OR($A16="",$F16="",$I16&lt;&gt;"",$H16="Declined"),"",IFERROR($F16+Setup!$B$9,""))</f>
        <v/>
      </c>
      <c r="U16" s="45">
        <f>IF($A16="","",IF($K16="Canceled","Canceled",IF($K16="No-Show","No-Show",IF($L16&lt;&gt;"","Completed",IF($K16="Completed","Completion Date Needed",IF($I16&lt;&gt;"",IF($J16="","Booked - Schedule Needed",IF($J16&lt;Setup!$B$5,"Scheduled Date Passed","Scheduled")),IF($H16="Declined","Declined","Open")))))))</f>
        <v/>
      </c>
      <c r="V16" s="45">
        <f>IF($A16="","",IF($W16&lt;&gt;"","Fix Data",IF($U16="Completion Date Needed","Completion Date Needed",IF($U16="Booked - Schedule Needed","Schedule Needed",IF($U16="Scheduled Date Passed","Review Scheduled Date",IF($U16="No-Show","Review No-Show",IF(AND($T16&lt;&gt;"",$T16&lt;=Setup!$B$5),"Follow-Up Due","")))))))</f>
        <v/>
      </c>
      <c r="W16" s="45">
        <f>IF($A16="","",IF(COUNTIF($A$2:$A$201,$A16)&gt;1,"Duplicate Record ID",IF($B16="","Site Alias Required",IF($C16="","Area Required",IF($D16="","Relationship Type Required",IF($E16="","Service Focus Required",IF(AND($F16="",$H16&lt;&gt;""),"Outreach Date Required",IF(AND($F16&lt;&gt;"",$H16=""),"Outreach Outcome Required",IF(AND($F16&lt;&gt;"",$F16&gt;Setup!$B$5),"Future Outreach Date",IF(AND($H16="Booked",$I16=""),"Booking Date Required",IF(AND($I16&lt;&gt;"",$H16&lt;&gt;"Booked"),"Set Outcome to Booked",IF(AND($I16&lt;&gt;"",$I16&gt;Setup!$B$5),"Future Booking Date",IF(AND($F16&lt;&gt;"",$I16&lt;&gt;"",$I16&lt;$F16),"Booking Before Outreach",IF(AND($J16&lt;&gt;"",$I16=""),"Booking Date Required",IF(AND($I16&lt;&gt;"",$J16&lt;&gt;"",$J16&lt;$I16),"Scheduled Before Booking",IF(AND($K16&lt;&gt;"",$J16=""),"Scheduled Date Required",IF(AND($L16&lt;&gt;"",$I16=""),"Booking Date Required",IF(AND($L16&lt;&gt;"",$L16&gt;Setup!$B$5),"Future Completion Date",IF(AND($J16&lt;&gt;"",$L16&lt;&gt;"",$L16&lt;$J16),"Completion Before Scheduled",IF(AND($K16="Completed",$L16=""),"Completion Date Required",IF(AND(OR($K16="Canceled",$K16="No-Show"),$L16&lt;&gt;""),"Remove Completion Date",IF(AND($L16&lt;&gt;"",$K16&lt;&gt;"Completed"),"Set Result to Completed",IF(AND($L16&lt;&gt;"",$M16=""),"Tune-Up Price Required",IF(AND($L16="",OR($N16&lt;&gt;"",$O16&lt;&gt;"")),"Completion Date Required",""))))))))))))))))))))))))</f>
        <v/>
      </c>
    </row>
    <row r="17" ht="25" customHeight="1">
      <c r="A17" s="35" t="n"/>
      <c r="B17" s="36" t="n"/>
      <c r="C17" s="37" t="n"/>
      <c r="D17" s="38" t="n"/>
      <c r="E17" s="38" t="n"/>
      <c r="F17" s="54" t="n"/>
      <c r="G17" s="37" t="n"/>
      <c r="H17" s="37" t="n"/>
      <c r="I17" s="54" t="n"/>
      <c r="J17" s="54" t="n"/>
      <c r="K17" s="37" t="n"/>
      <c r="L17" s="54" t="n"/>
      <c r="M17" s="40" t="n"/>
      <c r="N17" s="40" t="n"/>
      <c r="O17" s="41" t="n"/>
      <c r="P17" s="42">
        <f>IF($A17="","",IF($I17="",0,1))</f>
        <v/>
      </c>
      <c r="Q17" s="42">
        <f>IF($A17="","",IF($L17="",0,1))</f>
        <v/>
      </c>
      <c r="R17" s="43">
        <f>IF($A17="","",IF($L17="","",IF($M17="","",IFERROR($M17+IF($N17="",0,$N17),""))))</f>
        <v/>
      </c>
      <c r="S17" s="42">
        <f>IF(OR($A17="",$F17="",$I17=""),"",IFERROR($I17-$F17,""))</f>
        <v/>
      </c>
      <c r="T17" s="55">
        <f>IF(OR($A17="",$F17="",$I17&lt;&gt;"",$H17="Declined"),"",IFERROR($F17+Setup!$B$9,""))</f>
        <v/>
      </c>
      <c r="U17" s="45">
        <f>IF($A17="","",IF($K17="Canceled","Canceled",IF($K17="No-Show","No-Show",IF($L17&lt;&gt;"","Completed",IF($K17="Completed","Completion Date Needed",IF($I17&lt;&gt;"",IF($J17="","Booked - Schedule Needed",IF($J17&lt;Setup!$B$5,"Scheduled Date Passed","Scheduled")),IF($H17="Declined","Declined","Open")))))))</f>
        <v/>
      </c>
      <c r="V17" s="45">
        <f>IF($A17="","",IF($W17&lt;&gt;"","Fix Data",IF($U17="Completion Date Needed","Completion Date Needed",IF($U17="Booked - Schedule Needed","Schedule Needed",IF($U17="Scheduled Date Passed","Review Scheduled Date",IF($U17="No-Show","Review No-Show",IF(AND($T17&lt;&gt;"",$T17&lt;=Setup!$B$5),"Follow-Up Due","")))))))</f>
        <v/>
      </c>
      <c r="W17" s="45">
        <f>IF($A17="","",IF(COUNTIF($A$2:$A$201,$A17)&gt;1,"Duplicate Record ID",IF($B17="","Site Alias Required",IF($C17="","Area Required",IF($D17="","Relationship Type Required",IF($E17="","Service Focus Required",IF(AND($F17="",$H17&lt;&gt;""),"Outreach Date Required",IF(AND($F17&lt;&gt;"",$H17=""),"Outreach Outcome Required",IF(AND($F17&lt;&gt;"",$F17&gt;Setup!$B$5),"Future Outreach Date",IF(AND($H17="Booked",$I17=""),"Booking Date Required",IF(AND($I17&lt;&gt;"",$H17&lt;&gt;"Booked"),"Set Outcome to Booked",IF(AND($I17&lt;&gt;"",$I17&gt;Setup!$B$5),"Future Booking Date",IF(AND($F17&lt;&gt;"",$I17&lt;&gt;"",$I17&lt;$F17),"Booking Before Outreach",IF(AND($J17&lt;&gt;"",$I17=""),"Booking Date Required",IF(AND($I17&lt;&gt;"",$J17&lt;&gt;"",$J17&lt;$I17),"Scheduled Before Booking",IF(AND($K17&lt;&gt;"",$J17=""),"Scheduled Date Required",IF(AND($L17&lt;&gt;"",$I17=""),"Booking Date Required",IF(AND($L17&lt;&gt;"",$L17&gt;Setup!$B$5),"Future Completion Date",IF(AND($J17&lt;&gt;"",$L17&lt;&gt;"",$L17&lt;$J17),"Completion Before Scheduled",IF(AND($K17="Completed",$L17=""),"Completion Date Required",IF(AND(OR($K17="Canceled",$K17="No-Show"),$L17&lt;&gt;""),"Remove Completion Date",IF(AND($L17&lt;&gt;"",$K17&lt;&gt;"Completed"),"Set Result to Completed",IF(AND($L17&lt;&gt;"",$M17=""),"Tune-Up Price Required",IF(AND($L17="",OR($N17&lt;&gt;"",$O17&lt;&gt;"")),"Completion Date Required",""))))))))))))))))))))))))</f>
        <v/>
      </c>
    </row>
    <row r="18" ht="25" customHeight="1">
      <c r="A18" s="35" t="n"/>
      <c r="B18" s="36" t="n"/>
      <c r="C18" s="37" t="n"/>
      <c r="D18" s="38" t="n"/>
      <c r="E18" s="38" t="n"/>
      <c r="F18" s="54" t="n"/>
      <c r="G18" s="37" t="n"/>
      <c r="H18" s="37" t="n"/>
      <c r="I18" s="54" t="n"/>
      <c r="J18" s="54" t="n"/>
      <c r="K18" s="37" t="n"/>
      <c r="L18" s="54" t="n"/>
      <c r="M18" s="40" t="n"/>
      <c r="N18" s="40" t="n"/>
      <c r="O18" s="41" t="n"/>
      <c r="P18" s="42">
        <f>IF($A18="","",IF($I18="",0,1))</f>
        <v/>
      </c>
      <c r="Q18" s="42">
        <f>IF($A18="","",IF($L18="",0,1))</f>
        <v/>
      </c>
      <c r="R18" s="43">
        <f>IF($A18="","",IF($L18="","",IF($M18="","",IFERROR($M18+IF($N18="",0,$N18),""))))</f>
        <v/>
      </c>
      <c r="S18" s="42">
        <f>IF(OR($A18="",$F18="",$I18=""),"",IFERROR($I18-$F18,""))</f>
        <v/>
      </c>
      <c r="T18" s="55">
        <f>IF(OR($A18="",$F18="",$I18&lt;&gt;"",$H18="Declined"),"",IFERROR($F18+Setup!$B$9,""))</f>
        <v/>
      </c>
      <c r="U18" s="45">
        <f>IF($A18="","",IF($K18="Canceled","Canceled",IF($K18="No-Show","No-Show",IF($L18&lt;&gt;"","Completed",IF($K18="Completed","Completion Date Needed",IF($I18&lt;&gt;"",IF($J18="","Booked - Schedule Needed",IF($J18&lt;Setup!$B$5,"Scheduled Date Passed","Scheduled")),IF($H18="Declined","Declined","Open")))))))</f>
        <v/>
      </c>
      <c r="V18" s="45">
        <f>IF($A18="","",IF($W18&lt;&gt;"","Fix Data",IF($U18="Completion Date Needed","Completion Date Needed",IF($U18="Booked - Schedule Needed","Schedule Needed",IF($U18="Scheduled Date Passed","Review Scheduled Date",IF($U18="No-Show","Review No-Show",IF(AND($T18&lt;&gt;"",$T18&lt;=Setup!$B$5),"Follow-Up Due","")))))))</f>
        <v/>
      </c>
      <c r="W18" s="45">
        <f>IF($A18="","",IF(COUNTIF($A$2:$A$201,$A18)&gt;1,"Duplicate Record ID",IF($B18="","Site Alias Required",IF($C18="","Area Required",IF($D18="","Relationship Type Required",IF($E18="","Service Focus Required",IF(AND($F18="",$H18&lt;&gt;""),"Outreach Date Required",IF(AND($F18&lt;&gt;"",$H18=""),"Outreach Outcome Required",IF(AND($F18&lt;&gt;"",$F18&gt;Setup!$B$5),"Future Outreach Date",IF(AND($H18="Booked",$I18=""),"Booking Date Required",IF(AND($I18&lt;&gt;"",$H18&lt;&gt;"Booked"),"Set Outcome to Booked",IF(AND($I18&lt;&gt;"",$I18&gt;Setup!$B$5),"Future Booking Date",IF(AND($F18&lt;&gt;"",$I18&lt;&gt;"",$I18&lt;$F18),"Booking Before Outreach",IF(AND($J18&lt;&gt;"",$I18=""),"Booking Date Required",IF(AND($I18&lt;&gt;"",$J18&lt;&gt;"",$J18&lt;$I18),"Scheduled Before Booking",IF(AND($K18&lt;&gt;"",$J18=""),"Scheduled Date Required",IF(AND($L18&lt;&gt;"",$I18=""),"Booking Date Required",IF(AND($L18&lt;&gt;"",$L18&gt;Setup!$B$5),"Future Completion Date",IF(AND($J18&lt;&gt;"",$L18&lt;&gt;"",$L18&lt;$J18),"Completion Before Scheduled",IF(AND($K18="Completed",$L18=""),"Completion Date Required",IF(AND(OR($K18="Canceled",$K18="No-Show"),$L18&lt;&gt;""),"Remove Completion Date",IF(AND($L18&lt;&gt;"",$K18&lt;&gt;"Completed"),"Set Result to Completed",IF(AND($L18&lt;&gt;"",$M18=""),"Tune-Up Price Required",IF(AND($L18="",OR($N18&lt;&gt;"",$O18&lt;&gt;"")),"Completion Date Required",""))))))))))))))))))))))))</f>
        <v/>
      </c>
    </row>
    <row r="19" ht="25" customHeight="1">
      <c r="A19" s="35" t="n"/>
      <c r="B19" s="36" t="n"/>
      <c r="C19" s="37" t="n"/>
      <c r="D19" s="38" t="n"/>
      <c r="E19" s="38" t="n"/>
      <c r="F19" s="54" t="n"/>
      <c r="G19" s="37" t="n"/>
      <c r="H19" s="37" t="n"/>
      <c r="I19" s="54" t="n"/>
      <c r="J19" s="54" t="n"/>
      <c r="K19" s="37" t="n"/>
      <c r="L19" s="54" t="n"/>
      <c r="M19" s="40" t="n"/>
      <c r="N19" s="40" t="n"/>
      <c r="O19" s="41" t="n"/>
      <c r="P19" s="42">
        <f>IF($A19="","",IF($I19="",0,1))</f>
        <v/>
      </c>
      <c r="Q19" s="42">
        <f>IF($A19="","",IF($L19="",0,1))</f>
        <v/>
      </c>
      <c r="R19" s="43">
        <f>IF($A19="","",IF($L19="","",IF($M19="","",IFERROR($M19+IF($N19="",0,$N19),""))))</f>
        <v/>
      </c>
      <c r="S19" s="42">
        <f>IF(OR($A19="",$F19="",$I19=""),"",IFERROR($I19-$F19,""))</f>
        <v/>
      </c>
      <c r="T19" s="55">
        <f>IF(OR($A19="",$F19="",$I19&lt;&gt;"",$H19="Declined"),"",IFERROR($F19+Setup!$B$9,""))</f>
        <v/>
      </c>
      <c r="U19" s="45">
        <f>IF($A19="","",IF($K19="Canceled","Canceled",IF($K19="No-Show","No-Show",IF($L19&lt;&gt;"","Completed",IF($K19="Completed","Completion Date Needed",IF($I19&lt;&gt;"",IF($J19="","Booked - Schedule Needed",IF($J19&lt;Setup!$B$5,"Scheduled Date Passed","Scheduled")),IF($H19="Declined","Declined","Open")))))))</f>
        <v/>
      </c>
      <c r="V19" s="45">
        <f>IF($A19="","",IF($W19&lt;&gt;"","Fix Data",IF($U19="Completion Date Needed","Completion Date Needed",IF($U19="Booked - Schedule Needed","Schedule Needed",IF($U19="Scheduled Date Passed","Review Scheduled Date",IF($U19="No-Show","Review No-Show",IF(AND($T19&lt;&gt;"",$T19&lt;=Setup!$B$5),"Follow-Up Due","")))))))</f>
        <v/>
      </c>
      <c r="W19" s="45">
        <f>IF($A19="","",IF(COUNTIF($A$2:$A$201,$A19)&gt;1,"Duplicate Record ID",IF($B19="","Site Alias Required",IF($C19="","Area Required",IF($D19="","Relationship Type Required",IF($E19="","Service Focus Required",IF(AND($F19="",$H19&lt;&gt;""),"Outreach Date Required",IF(AND($F19&lt;&gt;"",$H19=""),"Outreach Outcome Required",IF(AND($F19&lt;&gt;"",$F19&gt;Setup!$B$5),"Future Outreach Date",IF(AND($H19="Booked",$I19=""),"Booking Date Required",IF(AND($I19&lt;&gt;"",$H19&lt;&gt;"Booked"),"Set Outcome to Booked",IF(AND($I19&lt;&gt;"",$I19&gt;Setup!$B$5),"Future Booking Date",IF(AND($F19&lt;&gt;"",$I19&lt;&gt;"",$I19&lt;$F19),"Booking Before Outreach",IF(AND($J19&lt;&gt;"",$I19=""),"Booking Date Required",IF(AND($I19&lt;&gt;"",$J19&lt;&gt;"",$J19&lt;$I19),"Scheduled Before Booking",IF(AND($K19&lt;&gt;"",$J19=""),"Scheduled Date Required",IF(AND($L19&lt;&gt;"",$I19=""),"Booking Date Required",IF(AND($L19&lt;&gt;"",$L19&gt;Setup!$B$5),"Future Completion Date",IF(AND($J19&lt;&gt;"",$L19&lt;&gt;"",$L19&lt;$J19),"Completion Before Scheduled",IF(AND($K19="Completed",$L19=""),"Completion Date Required",IF(AND(OR($K19="Canceled",$K19="No-Show"),$L19&lt;&gt;""),"Remove Completion Date",IF(AND($L19&lt;&gt;"",$K19&lt;&gt;"Completed"),"Set Result to Completed",IF(AND($L19&lt;&gt;"",$M19=""),"Tune-Up Price Required",IF(AND($L19="",OR($N19&lt;&gt;"",$O19&lt;&gt;"")),"Completion Date Required",""))))))))))))))))))))))))</f>
        <v/>
      </c>
    </row>
    <row r="20" ht="25" customHeight="1">
      <c r="A20" s="35" t="n"/>
      <c r="B20" s="36" t="n"/>
      <c r="C20" s="37" t="n"/>
      <c r="D20" s="38" t="n"/>
      <c r="E20" s="38" t="n"/>
      <c r="F20" s="54" t="n"/>
      <c r="G20" s="37" t="n"/>
      <c r="H20" s="37" t="n"/>
      <c r="I20" s="54" t="n"/>
      <c r="J20" s="54" t="n"/>
      <c r="K20" s="37" t="n"/>
      <c r="L20" s="54" t="n"/>
      <c r="M20" s="40" t="n"/>
      <c r="N20" s="40" t="n"/>
      <c r="O20" s="41" t="n"/>
      <c r="P20" s="42">
        <f>IF($A20="","",IF($I20="",0,1))</f>
        <v/>
      </c>
      <c r="Q20" s="42">
        <f>IF($A20="","",IF($L20="",0,1))</f>
        <v/>
      </c>
      <c r="R20" s="43">
        <f>IF($A20="","",IF($L20="","",IF($M20="","",IFERROR($M20+IF($N20="",0,$N20),""))))</f>
        <v/>
      </c>
      <c r="S20" s="42">
        <f>IF(OR($A20="",$F20="",$I20=""),"",IFERROR($I20-$F20,""))</f>
        <v/>
      </c>
      <c r="T20" s="55">
        <f>IF(OR($A20="",$F20="",$I20&lt;&gt;"",$H20="Declined"),"",IFERROR($F20+Setup!$B$9,""))</f>
        <v/>
      </c>
      <c r="U20" s="45">
        <f>IF($A20="","",IF($K20="Canceled","Canceled",IF($K20="No-Show","No-Show",IF($L20&lt;&gt;"","Completed",IF($K20="Completed","Completion Date Needed",IF($I20&lt;&gt;"",IF($J20="","Booked - Schedule Needed",IF($J20&lt;Setup!$B$5,"Scheduled Date Passed","Scheduled")),IF($H20="Declined","Declined","Open")))))))</f>
        <v/>
      </c>
      <c r="V20" s="45">
        <f>IF($A20="","",IF($W20&lt;&gt;"","Fix Data",IF($U20="Completion Date Needed","Completion Date Needed",IF($U20="Booked - Schedule Needed","Schedule Needed",IF($U20="Scheduled Date Passed","Review Scheduled Date",IF($U20="No-Show","Review No-Show",IF(AND($T20&lt;&gt;"",$T20&lt;=Setup!$B$5),"Follow-Up Due","")))))))</f>
        <v/>
      </c>
      <c r="W20" s="45">
        <f>IF($A20="","",IF(COUNTIF($A$2:$A$201,$A20)&gt;1,"Duplicate Record ID",IF($B20="","Site Alias Required",IF($C20="","Area Required",IF($D20="","Relationship Type Required",IF($E20="","Service Focus Required",IF(AND($F20="",$H20&lt;&gt;""),"Outreach Date Required",IF(AND($F20&lt;&gt;"",$H20=""),"Outreach Outcome Required",IF(AND($F20&lt;&gt;"",$F20&gt;Setup!$B$5),"Future Outreach Date",IF(AND($H20="Booked",$I20=""),"Booking Date Required",IF(AND($I20&lt;&gt;"",$H20&lt;&gt;"Booked"),"Set Outcome to Booked",IF(AND($I20&lt;&gt;"",$I20&gt;Setup!$B$5),"Future Booking Date",IF(AND($F20&lt;&gt;"",$I20&lt;&gt;"",$I20&lt;$F20),"Booking Before Outreach",IF(AND($J20&lt;&gt;"",$I20=""),"Booking Date Required",IF(AND($I20&lt;&gt;"",$J20&lt;&gt;"",$J20&lt;$I20),"Scheduled Before Booking",IF(AND($K20&lt;&gt;"",$J20=""),"Scheduled Date Required",IF(AND($L20&lt;&gt;"",$I20=""),"Booking Date Required",IF(AND($L20&lt;&gt;"",$L20&gt;Setup!$B$5),"Future Completion Date",IF(AND($J20&lt;&gt;"",$L20&lt;&gt;"",$L20&lt;$J20),"Completion Before Scheduled",IF(AND($K20="Completed",$L20=""),"Completion Date Required",IF(AND(OR($K20="Canceled",$K20="No-Show"),$L20&lt;&gt;""),"Remove Completion Date",IF(AND($L20&lt;&gt;"",$K20&lt;&gt;"Completed"),"Set Result to Completed",IF(AND($L20&lt;&gt;"",$M20=""),"Tune-Up Price Required",IF(AND($L20="",OR($N20&lt;&gt;"",$O20&lt;&gt;"")),"Completion Date Required",""))))))))))))))))))))))))</f>
        <v/>
      </c>
    </row>
    <row r="21" ht="25" customHeight="1">
      <c r="A21" s="35" t="n"/>
      <c r="B21" s="36" t="n"/>
      <c r="C21" s="37" t="n"/>
      <c r="D21" s="38" t="n"/>
      <c r="E21" s="38" t="n"/>
      <c r="F21" s="54" t="n"/>
      <c r="G21" s="37" t="n"/>
      <c r="H21" s="37" t="n"/>
      <c r="I21" s="54" t="n"/>
      <c r="J21" s="54" t="n"/>
      <c r="K21" s="37" t="n"/>
      <c r="L21" s="54" t="n"/>
      <c r="M21" s="40" t="n"/>
      <c r="N21" s="40" t="n"/>
      <c r="O21" s="41" t="n"/>
      <c r="P21" s="42">
        <f>IF($A21="","",IF($I21="",0,1))</f>
        <v/>
      </c>
      <c r="Q21" s="42">
        <f>IF($A21="","",IF($L21="",0,1))</f>
        <v/>
      </c>
      <c r="R21" s="43">
        <f>IF($A21="","",IF($L21="","",IF($M21="","",IFERROR($M21+IF($N21="",0,$N21),""))))</f>
        <v/>
      </c>
      <c r="S21" s="42">
        <f>IF(OR($A21="",$F21="",$I21=""),"",IFERROR($I21-$F21,""))</f>
        <v/>
      </c>
      <c r="T21" s="55">
        <f>IF(OR($A21="",$F21="",$I21&lt;&gt;"",$H21="Declined"),"",IFERROR($F21+Setup!$B$9,""))</f>
        <v/>
      </c>
      <c r="U21" s="45">
        <f>IF($A21="","",IF($K21="Canceled","Canceled",IF($K21="No-Show","No-Show",IF($L21&lt;&gt;"","Completed",IF($K21="Completed","Completion Date Needed",IF($I21&lt;&gt;"",IF($J21="","Booked - Schedule Needed",IF($J21&lt;Setup!$B$5,"Scheduled Date Passed","Scheduled")),IF($H21="Declined","Declined","Open")))))))</f>
        <v/>
      </c>
      <c r="V21" s="45">
        <f>IF($A21="","",IF($W21&lt;&gt;"","Fix Data",IF($U21="Completion Date Needed","Completion Date Needed",IF($U21="Booked - Schedule Needed","Schedule Needed",IF($U21="Scheduled Date Passed","Review Scheduled Date",IF($U21="No-Show","Review No-Show",IF(AND($T21&lt;&gt;"",$T21&lt;=Setup!$B$5),"Follow-Up Due","")))))))</f>
        <v/>
      </c>
      <c r="W21" s="45">
        <f>IF($A21="","",IF(COUNTIF($A$2:$A$201,$A21)&gt;1,"Duplicate Record ID",IF($B21="","Site Alias Required",IF($C21="","Area Required",IF($D21="","Relationship Type Required",IF($E21="","Service Focus Required",IF(AND($F21="",$H21&lt;&gt;""),"Outreach Date Required",IF(AND($F21&lt;&gt;"",$H21=""),"Outreach Outcome Required",IF(AND($F21&lt;&gt;"",$F21&gt;Setup!$B$5),"Future Outreach Date",IF(AND($H21="Booked",$I21=""),"Booking Date Required",IF(AND($I21&lt;&gt;"",$H21&lt;&gt;"Booked"),"Set Outcome to Booked",IF(AND($I21&lt;&gt;"",$I21&gt;Setup!$B$5),"Future Booking Date",IF(AND($F21&lt;&gt;"",$I21&lt;&gt;"",$I21&lt;$F21),"Booking Before Outreach",IF(AND($J21&lt;&gt;"",$I21=""),"Booking Date Required",IF(AND($I21&lt;&gt;"",$J21&lt;&gt;"",$J21&lt;$I21),"Scheduled Before Booking",IF(AND($K21&lt;&gt;"",$J21=""),"Scheduled Date Required",IF(AND($L21&lt;&gt;"",$I21=""),"Booking Date Required",IF(AND($L21&lt;&gt;"",$L21&gt;Setup!$B$5),"Future Completion Date",IF(AND($J21&lt;&gt;"",$L21&lt;&gt;"",$L21&lt;$J21),"Completion Before Scheduled",IF(AND($K21="Completed",$L21=""),"Completion Date Required",IF(AND(OR($K21="Canceled",$K21="No-Show"),$L21&lt;&gt;""),"Remove Completion Date",IF(AND($L21&lt;&gt;"",$K21&lt;&gt;"Completed"),"Set Result to Completed",IF(AND($L21&lt;&gt;"",$M21=""),"Tune-Up Price Required",IF(AND($L21="",OR($N21&lt;&gt;"",$O21&lt;&gt;"")),"Completion Date Required",""))))))))))))))))))))))))</f>
        <v/>
      </c>
    </row>
    <row r="22" ht="25" customHeight="1">
      <c r="A22" s="35" t="n"/>
      <c r="B22" s="36" t="n"/>
      <c r="C22" s="37" t="n"/>
      <c r="D22" s="38" t="n"/>
      <c r="E22" s="38" t="n"/>
      <c r="F22" s="54" t="n"/>
      <c r="G22" s="37" t="n"/>
      <c r="H22" s="37" t="n"/>
      <c r="I22" s="54" t="n"/>
      <c r="J22" s="54" t="n"/>
      <c r="K22" s="37" t="n"/>
      <c r="L22" s="54" t="n"/>
      <c r="M22" s="40" t="n"/>
      <c r="N22" s="40" t="n"/>
      <c r="O22" s="41" t="n"/>
      <c r="P22" s="42">
        <f>IF($A22="","",IF($I22="",0,1))</f>
        <v/>
      </c>
      <c r="Q22" s="42">
        <f>IF($A22="","",IF($L22="",0,1))</f>
        <v/>
      </c>
      <c r="R22" s="43">
        <f>IF($A22="","",IF($L22="","",IF($M22="","",IFERROR($M22+IF($N22="",0,$N22),""))))</f>
        <v/>
      </c>
      <c r="S22" s="42">
        <f>IF(OR($A22="",$F22="",$I22=""),"",IFERROR($I22-$F22,""))</f>
        <v/>
      </c>
      <c r="T22" s="55">
        <f>IF(OR($A22="",$F22="",$I22&lt;&gt;"",$H22="Declined"),"",IFERROR($F22+Setup!$B$9,""))</f>
        <v/>
      </c>
      <c r="U22" s="45">
        <f>IF($A22="","",IF($K22="Canceled","Canceled",IF($K22="No-Show","No-Show",IF($L22&lt;&gt;"","Completed",IF($K22="Completed","Completion Date Needed",IF($I22&lt;&gt;"",IF($J22="","Booked - Schedule Needed",IF($J22&lt;Setup!$B$5,"Scheduled Date Passed","Scheduled")),IF($H22="Declined","Declined","Open")))))))</f>
        <v/>
      </c>
      <c r="V22" s="45">
        <f>IF($A22="","",IF($W22&lt;&gt;"","Fix Data",IF($U22="Completion Date Needed","Completion Date Needed",IF($U22="Booked - Schedule Needed","Schedule Needed",IF($U22="Scheduled Date Passed","Review Scheduled Date",IF($U22="No-Show","Review No-Show",IF(AND($T22&lt;&gt;"",$T22&lt;=Setup!$B$5),"Follow-Up Due","")))))))</f>
        <v/>
      </c>
      <c r="W22" s="45">
        <f>IF($A22="","",IF(COUNTIF($A$2:$A$201,$A22)&gt;1,"Duplicate Record ID",IF($B22="","Site Alias Required",IF($C22="","Area Required",IF($D22="","Relationship Type Required",IF($E22="","Service Focus Required",IF(AND($F22="",$H22&lt;&gt;""),"Outreach Date Required",IF(AND($F22&lt;&gt;"",$H22=""),"Outreach Outcome Required",IF(AND($F22&lt;&gt;"",$F22&gt;Setup!$B$5),"Future Outreach Date",IF(AND($H22="Booked",$I22=""),"Booking Date Required",IF(AND($I22&lt;&gt;"",$H22&lt;&gt;"Booked"),"Set Outcome to Booked",IF(AND($I22&lt;&gt;"",$I22&gt;Setup!$B$5),"Future Booking Date",IF(AND($F22&lt;&gt;"",$I22&lt;&gt;"",$I22&lt;$F22),"Booking Before Outreach",IF(AND($J22&lt;&gt;"",$I22=""),"Booking Date Required",IF(AND($I22&lt;&gt;"",$J22&lt;&gt;"",$J22&lt;$I22),"Scheduled Before Booking",IF(AND($K22&lt;&gt;"",$J22=""),"Scheduled Date Required",IF(AND($L22&lt;&gt;"",$I22=""),"Booking Date Required",IF(AND($L22&lt;&gt;"",$L22&gt;Setup!$B$5),"Future Completion Date",IF(AND($J22&lt;&gt;"",$L22&lt;&gt;"",$L22&lt;$J22),"Completion Before Scheduled",IF(AND($K22="Completed",$L22=""),"Completion Date Required",IF(AND(OR($K22="Canceled",$K22="No-Show"),$L22&lt;&gt;""),"Remove Completion Date",IF(AND($L22&lt;&gt;"",$K22&lt;&gt;"Completed"),"Set Result to Completed",IF(AND($L22&lt;&gt;"",$M22=""),"Tune-Up Price Required",IF(AND($L22="",OR($N22&lt;&gt;"",$O22&lt;&gt;"")),"Completion Date Required",""))))))))))))))))))))))))</f>
        <v/>
      </c>
    </row>
    <row r="23" ht="25" customHeight="1">
      <c r="A23" s="35" t="n"/>
      <c r="B23" s="36" t="n"/>
      <c r="C23" s="37" t="n"/>
      <c r="D23" s="38" t="n"/>
      <c r="E23" s="38" t="n"/>
      <c r="F23" s="54" t="n"/>
      <c r="G23" s="37" t="n"/>
      <c r="H23" s="37" t="n"/>
      <c r="I23" s="54" t="n"/>
      <c r="J23" s="54" t="n"/>
      <c r="K23" s="37" t="n"/>
      <c r="L23" s="54" t="n"/>
      <c r="M23" s="40" t="n"/>
      <c r="N23" s="40" t="n"/>
      <c r="O23" s="41" t="n"/>
      <c r="P23" s="42">
        <f>IF($A23="","",IF($I23="",0,1))</f>
        <v/>
      </c>
      <c r="Q23" s="42">
        <f>IF($A23="","",IF($L23="",0,1))</f>
        <v/>
      </c>
      <c r="R23" s="43">
        <f>IF($A23="","",IF($L23="","",IF($M23="","",IFERROR($M23+IF($N23="",0,$N23),""))))</f>
        <v/>
      </c>
      <c r="S23" s="42">
        <f>IF(OR($A23="",$F23="",$I23=""),"",IFERROR($I23-$F23,""))</f>
        <v/>
      </c>
      <c r="T23" s="55">
        <f>IF(OR($A23="",$F23="",$I23&lt;&gt;"",$H23="Declined"),"",IFERROR($F23+Setup!$B$9,""))</f>
        <v/>
      </c>
      <c r="U23" s="45">
        <f>IF($A23="","",IF($K23="Canceled","Canceled",IF($K23="No-Show","No-Show",IF($L23&lt;&gt;"","Completed",IF($K23="Completed","Completion Date Needed",IF($I23&lt;&gt;"",IF($J23="","Booked - Schedule Needed",IF($J23&lt;Setup!$B$5,"Scheduled Date Passed","Scheduled")),IF($H23="Declined","Declined","Open")))))))</f>
        <v/>
      </c>
      <c r="V23" s="45">
        <f>IF($A23="","",IF($W23&lt;&gt;"","Fix Data",IF($U23="Completion Date Needed","Completion Date Needed",IF($U23="Booked - Schedule Needed","Schedule Needed",IF($U23="Scheduled Date Passed","Review Scheduled Date",IF($U23="No-Show","Review No-Show",IF(AND($T23&lt;&gt;"",$T23&lt;=Setup!$B$5),"Follow-Up Due","")))))))</f>
        <v/>
      </c>
      <c r="W23" s="45">
        <f>IF($A23="","",IF(COUNTIF($A$2:$A$201,$A23)&gt;1,"Duplicate Record ID",IF($B23="","Site Alias Required",IF($C23="","Area Required",IF($D23="","Relationship Type Required",IF($E23="","Service Focus Required",IF(AND($F23="",$H23&lt;&gt;""),"Outreach Date Required",IF(AND($F23&lt;&gt;"",$H23=""),"Outreach Outcome Required",IF(AND($F23&lt;&gt;"",$F23&gt;Setup!$B$5),"Future Outreach Date",IF(AND($H23="Booked",$I23=""),"Booking Date Required",IF(AND($I23&lt;&gt;"",$H23&lt;&gt;"Booked"),"Set Outcome to Booked",IF(AND($I23&lt;&gt;"",$I23&gt;Setup!$B$5),"Future Booking Date",IF(AND($F23&lt;&gt;"",$I23&lt;&gt;"",$I23&lt;$F23),"Booking Before Outreach",IF(AND($J23&lt;&gt;"",$I23=""),"Booking Date Required",IF(AND($I23&lt;&gt;"",$J23&lt;&gt;"",$J23&lt;$I23),"Scheduled Before Booking",IF(AND($K23&lt;&gt;"",$J23=""),"Scheduled Date Required",IF(AND($L23&lt;&gt;"",$I23=""),"Booking Date Required",IF(AND($L23&lt;&gt;"",$L23&gt;Setup!$B$5),"Future Completion Date",IF(AND($J23&lt;&gt;"",$L23&lt;&gt;"",$L23&lt;$J23),"Completion Before Scheduled",IF(AND($K23="Completed",$L23=""),"Completion Date Required",IF(AND(OR($K23="Canceled",$K23="No-Show"),$L23&lt;&gt;""),"Remove Completion Date",IF(AND($L23&lt;&gt;"",$K23&lt;&gt;"Completed"),"Set Result to Completed",IF(AND($L23&lt;&gt;"",$M23=""),"Tune-Up Price Required",IF(AND($L23="",OR($N23&lt;&gt;"",$O23&lt;&gt;"")),"Completion Date Required",""))))))))))))))))))))))))</f>
        <v/>
      </c>
    </row>
    <row r="24" ht="25" customHeight="1">
      <c r="A24" s="35" t="n"/>
      <c r="B24" s="36" t="n"/>
      <c r="C24" s="37" t="n"/>
      <c r="D24" s="38" t="n"/>
      <c r="E24" s="38" t="n"/>
      <c r="F24" s="54" t="n"/>
      <c r="G24" s="37" t="n"/>
      <c r="H24" s="37" t="n"/>
      <c r="I24" s="54" t="n"/>
      <c r="J24" s="54" t="n"/>
      <c r="K24" s="37" t="n"/>
      <c r="L24" s="54" t="n"/>
      <c r="M24" s="40" t="n"/>
      <c r="N24" s="40" t="n"/>
      <c r="O24" s="41" t="n"/>
      <c r="P24" s="42">
        <f>IF($A24="","",IF($I24="",0,1))</f>
        <v/>
      </c>
      <c r="Q24" s="42">
        <f>IF($A24="","",IF($L24="",0,1))</f>
        <v/>
      </c>
      <c r="R24" s="43">
        <f>IF($A24="","",IF($L24="","",IF($M24="","",IFERROR($M24+IF($N24="",0,$N24),""))))</f>
        <v/>
      </c>
      <c r="S24" s="42">
        <f>IF(OR($A24="",$F24="",$I24=""),"",IFERROR($I24-$F24,""))</f>
        <v/>
      </c>
      <c r="T24" s="55">
        <f>IF(OR($A24="",$F24="",$I24&lt;&gt;"",$H24="Declined"),"",IFERROR($F24+Setup!$B$9,""))</f>
        <v/>
      </c>
      <c r="U24" s="45">
        <f>IF($A24="","",IF($K24="Canceled","Canceled",IF($K24="No-Show","No-Show",IF($L24&lt;&gt;"","Completed",IF($K24="Completed","Completion Date Needed",IF($I24&lt;&gt;"",IF($J24="","Booked - Schedule Needed",IF($J24&lt;Setup!$B$5,"Scheduled Date Passed","Scheduled")),IF($H24="Declined","Declined","Open")))))))</f>
        <v/>
      </c>
      <c r="V24" s="45">
        <f>IF($A24="","",IF($W24&lt;&gt;"","Fix Data",IF($U24="Completion Date Needed","Completion Date Needed",IF($U24="Booked - Schedule Needed","Schedule Needed",IF($U24="Scheduled Date Passed","Review Scheduled Date",IF($U24="No-Show","Review No-Show",IF(AND($T24&lt;&gt;"",$T24&lt;=Setup!$B$5),"Follow-Up Due","")))))))</f>
        <v/>
      </c>
      <c r="W24" s="45">
        <f>IF($A24="","",IF(COUNTIF($A$2:$A$201,$A24)&gt;1,"Duplicate Record ID",IF($B24="","Site Alias Required",IF($C24="","Area Required",IF($D24="","Relationship Type Required",IF($E24="","Service Focus Required",IF(AND($F24="",$H24&lt;&gt;""),"Outreach Date Required",IF(AND($F24&lt;&gt;"",$H24=""),"Outreach Outcome Required",IF(AND($F24&lt;&gt;"",$F24&gt;Setup!$B$5),"Future Outreach Date",IF(AND($H24="Booked",$I24=""),"Booking Date Required",IF(AND($I24&lt;&gt;"",$H24&lt;&gt;"Booked"),"Set Outcome to Booked",IF(AND($I24&lt;&gt;"",$I24&gt;Setup!$B$5),"Future Booking Date",IF(AND($F24&lt;&gt;"",$I24&lt;&gt;"",$I24&lt;$F24),"Booking Before Outreach",IF(AND($J24&lt;&gt;"",$I24=""),"Booking Date Required",IF(AND($I24&lt;&gt;"",$J24&lt;&gt;"",$J24&lt;$I24),"Scheduled Before Booking",IF(AND($K24&lt;&gt;"",$J24=""),"Scheduled Date Required",IF(AND($L24&lt;&gt;"",$I24=""),"Booking Date Required",IF(AND($L24&lt;&gt;"",$L24&gt;Setup!$B$5),"Future Completion Date",IF(AND($J24&lt;&gt;"",$L24&lt;&gt;"",$L24&lt;$J24),"Completion Before Scheduled",IF(AND($K24="Completed",$L24=""),"Completion Date Required",IF(AND(OR($K24="Canceled",$K24="No-Show"),$L24&lt;&gt;""),"Remove Completion Date",IF(AND($L24&lt;&gt;"",$K24&lt;&gt;"Completed"),"Set Result to Completed",IF(AND($L24&lt;&gt;"",$M24=""),"Tune-Up Price Required",IF(AND($L24="",OR($N24&lt;&gt;"",$O24&lt;&gt;"")),"Completion Date Required",""))))))))))))))))))))))))</f>
        <v/>
      </c>
    </row>
    <row r="25" ht="25" customHeight="1">
      <c r="A25" s="35" t="n"/>
      <c r="B25" s="36" t="n"/>
      <c r="C25" s="37" t="n"/>
      <c r="D25" s="38" t="n"/>
      <c r="E25" s="38" t="n"/>
      <c r="F25" s="54" t="n"/>
      <c r="G25" s="37" t="n"/>
      <c r="H25" s="37" t="n"/>
      <c r="I25" s="54" t="n"/>
      <c r="J25" s="54" t="n"/>
      <c r="K25" s="37" t="n"/>
      <c r="L25" s="54" t="n"/>
      <c r="M25" s="40" t="n"/>
      <c r="N25" s="40" t="n"/>
      <c r="O25" s="41" t="n"/>
      <c r="P25" s="42">
        <f>IF($A25="","",IF($I25="",0,1))</f>
        <v/>
      </c>
      <c r="Q25" s="42">
        <f>IF($A25="","",IF($L25="",0,1))</f>
        <v/>
      </c>
      <c r="R25" s="43">
        <f>IF($A25="","",IF($L25="","",IF($M25="","",IFERROR($M25+IF($N25="",0,$N25),""))))</f>
        <v/>
      </c>
      <c r="S25" s="42">
        <f>IF(OR($A25="",$F25="",$I25=""),"",IFERROR($I25-$F25,""))</f>
        <v/>
      </c>
      <c r="T25" s="55">
        <f>IF(OR($A25="",$F25="",$I25&lt;&gt;"",$H25="Declined"),"",IFERROR($F25+Setup!$B$9,""))</f>
        <v/>
      </c>
      <c r="U25" s="45">
        <f>IF($A25="","",IF($K25="Canceled","Canceled",IF($K25="No-Show","No-Show",IF($L25&lt;&gt;"","Completed",IF($K25="Completed","Completion Date Needed",IF($I25&lt;&gt;"",IF($J25="","Booked - Schedule Needed",IF($J25&lt;Setup!$B$5,"Scheduled Date Passed","Scheduled")),IF($H25="Declined","Declined","Open")))))))</f>
        <v/>
      </c>
      <c r="V25" s="45">
        <f>IF($A25="","",IF($W25&lt;&gt;"","Fix Data",IF($U25="Completion Date Needed","Completion Date Needed",IF($U25="Booked - Schedule Needed","Schedule Needed",IF($U25="Scheduled Date Passed","Review Scheduled Date",IF($U25="No-Show","Review No-Show",IF(AND($T25&lt;&gt;"",$T25&lt;=Setup!$B$5),"Follow-Up Due","")))))))</f>
        <v/>
      </c>
      <c r="W25" s="45">
        <f>IF($A25="","",IF(COUNTIF($A$2:$A$201,$A25)&gt;1,"Duplicate Record ID",IF($B25="","Site Alias Required",IF($C25="","Area Required",IF($D25="","Relationship Type Required",IF($E25="","Service Focus Required",IF(AND($F25="",$H25&lt;&gt;""),"Outreach Date Required",IF(AND($F25&lt;&gt;"",$H25=""),"Outreach Outcome Required",IF(AND($F25&lt;&gt;"",$F25&gt;Setup!$B$5),"Future Outreach Date",IF(AND($H25="Booked",$I25=""),"Booking Date Required",IF(AND($I25&lt;&gt;"",$H25&lt;&gt;"Booked"),"Set Outcome to Booked",IF(AND($I25&lt;&gt;"",$I25&gt;Setup!$B$5),"Future Booking Date",IF(AND($F25&lt;&gt;"",$I25&lt;&gt;"",$I25&lt;$F25),"Booking Before Outreach",IF(AND($J25&lt;&gt;"",$I25=""),"Booking Date Required",IF(AND($I25&lt;&gt;"",$J25&lt;&gt;"",$J25&lt;$I25),"Scheduled Before Booking",IF(AND($K25&lt;&gt;"",$J25=""),"Scheduled Date Required",IF(AND($L25&lt;&gt;"",$I25=""),"Booking Date Required",IF(AND($L25&lt;&gt;"",$L25&gt;Setup!$B$5),"Future Completion Date",IF(AND($J25&lt;&gt;"",$L25&lt;&gt;"",$L25&lt;$J25),"Completion Before Scheduled",IF(AND($K25="Completed",$L25=""),"Completion Date Required",IF(AND(OR($K25="Canceled",$K25="No-Show"),$L25&lt;&gt;""),"Remove Completion Date",IF(AND($L25&lt;&gt;"",$K25&lt;&gt;"Completed"),"Set Result to Completed",IF(AND($L25&lt;&gt;"",$M25=""),"Tune-Up Price Required",IF(AND($L25="",OR($N25&lt;&gt;"",$O25&lt;&gt;"")),"Completion Date Required",""))))))))))))))))))))))))</f>
        <v/>
      </c>
    </row>
    <row r="26" ht="25" customHeight="1">
      <c r="A26" s="35" t="n"/>
      <c r="B26" s="36" t="n"/>
      <c r="C26" s="37" t="n"/>
      <c r="D26" s="38" t="n"/>
      <c r="E26" s="38" t="n"/>
      <c r="F26" s="54" t="n"/>
      <c r="G26" s="37" t="n"/>
      <c r="H26" s="37" t="n"/>
      <c r="I26" s="54" t="n"/>
      <c r="J26" s="54" t="n"/>
      <c r="K26" s="37" t="n"/>
      <c r="L26" s="54" t="n"/>
      <c r="M26" s="40" t="n"/>
      <c r="N26" s="40" t="n"/>
      <c r="O26" s="41" t="n"/>
      <c r="P26" s="42">
        <f>IF($A26="","",IF($I26="",0,1))</f>
        <v/>
      </c>
      <c r="Q26" s="42">
        <f>IF($A26="","",IF($L26="",0,1))</f>
        <v/>
      </c>
      <c r="R26" s="43">
        <f>IF($A26="","",IF($L26="","",IF($M26="","",IFERROR($M26+IF($N26="",0,$N26),""))))</f>
        <v/>
      </c>
      <c r="S26" s="42">
        <f>IF(OR($A26="",$F26="",$I26=""),"",IFERROR($I26-$F26,""))</f>
        <v/>
      </c>
      <c r="T26" s="55">
        <f>IF(OR($A26="",$F26="",$I26&lt;&gt;"",$H26="Declined"),"",IFERROR($F26+Setup!$B$9,""))</f>
        <v/>
      </c>
      <c r="U26" s="45">
        <f>IF($A26="","",IF($K26="Canceled","Canceled",IF($K26="No-Show","No-Show",IF($L26&lt;&gt;"","Completed",IF($K26="Completed","Completion Date Needed",IF($I26&lt;&gt;"",IF($J26="","Booked - Schedule Needed",IF($J26&lt;Setup!$B$5,"Scheduled Date Passed","Scheduled")),IF($H26="Declined","Declined","Open")))))))</f>
        <v/>
      </c>
      <c r="V26" s="45">
        <f>IF($A26="","",IF($W26&lt;&gt;"","Fix Data",IF($U26="Completion Date Needed","Completion Date Needed",IF($U26="Booked - Schedule Needed","Schedule Needed",IF($U26="Scheduled Date Passed","Review Scheduled Date",IF($U26="No-Show","Review No-Show",IF(AND($T26&lt;&gt;"",$T26&lt;=Setup!$B$5),"Follow-Up Due","")))))))</f>
        <v/>
      </c>
      <c r="W26" s="45">
        <f>IF($A26="","",IF(COUNTIF($A$2:$A$201,$A26)&gt;1,"Duplicate Record ID",IF($B26="","Site Alias Required",IF($C26="","Area Required",IF($D26="","Relationship Type Required",IF($E26="","Service Focus Required",IF(AND($F26="",$H26&lt;&gt;""),"Outreach Date Required",IF(AND($F26&lt;&gt;"",$H26=""),"Outreach Outcome Required",IF(AND($F26&lt;&gt;"",$F26&gt;Setup!$B$5),"Future Outreach Date",IF(AND($H26="Booked",$I26=""),"Booking Date Required",IF(AND($I26&lt;&gt;"",$H26&lt;&gt;"Booked"),"Set Outcome to Booked",IF(AND($I26&lt;&gt;"",$I26&gt;Setup!$B$5),"Future Booking Date",IF(AND($F26&lt;&gt;"",$I26&lt;&gt;"",$I26&lt;$F26),"Booking Before Outreach",IF(AND($J26&lt;&gt;"",$I26=""),"Booking Date Required",IF(AND($I26&lt;&gt;"",$J26&lt;&gt;"",$J26&lt;$I26),"Scheduled Before Booking",IF(AND($K26&lt;&gt;"",$J26=""),"Scheduled Date Required",IF(AND($L26&lt;&gt;"",$I26=""),"Booking Date Required",IF(AND($L26&lt;&gt;"",$L26&gt;Setup!$B$5),"Future Completion Date",IF(AND($J26&lt;&gt;"",$L26&lt;&gt;"",$L26&lt;$J26),"Completion Before Scheduled",IF(AND($K26="Completed",$L26=""),"Completion Date Required",IF(AND(OR($K26="Canceled",$K26="No-Show"),$L26&lt;&gt;""),"Remove Completion Date",IF(AND($L26&lt;&gt;"",$K26&lt;&gt;"Completed"),"Set Result to Completed",IF(AND($L26&lt;&gt;"",$M26=""),"Tune-Up Price Required",IF(AND($L26="",OR($N26&lt;&gt;"",$O26&lt;&gt;"")),"Completion Date Required",""))))))))))))))))))))))))</f>
        <v/>
      </c>
    </row>
    <row r="27" ht="25" customHeight="1">
      <c r="A27" s="35" t="n"/>
      <c r="B27" s="36" t="n"/>
      <c r="C27" s="37" t="n"/>
      <c r="D27" s="38" t="n"/>
      <c r="E27" s="38" t="n"/>
      <c r="F27" s="54" t="n"/>
      <c r="G27" s="37" t="n"/>
      <c r="H27" s="37" t="n"/>
      <c r="I27" s="54" t="n"/>
      <c r="J27" s="54" t="n"/>
      <c r="K27" s="37" t="n"/>
      <c r="L27" s="54" t="n"/>
      <c r="M27" s="40" t="n"/>
      <c r="N27" s="40" t="n"/>
      <c r="O27" s="41" t="n"/>
      <c r="P27" s="42">
        <f>IF($A27="","",IF($I27="",0,1))</f>
        <v/>
      </c>
      <c r="Q27" s="42">
        <f>IF($A27="","",IF($L27="",0,1))</f>
        <v/>
      </c>
      <c r="R27" s="43">
        <f>IF($A27="","",IF($L27="","",IF($M27="","",IFERROR($M27+IF($N27="",0,$N27),""))))</f>
        <v/>
      </c>
      <c r="S27" s="42">
        <f>IF(OR($A27="",$F27="",$I27=""),"",IFERROR($I27-$F27,""))</f>
        <v/>
      </c>
      <c r="T27" s="55">
        <f>IF(OR($A27="",$F27="",$I27&lt;&gt;"",$H27="Declined"),"",IFERROR($F27+Setup!$B$9,""))</f>
        <v/>
      </c>
      <c r="U27" s="45">
        <f>IF($A27="","",IF($K27="Canceled","Canceled",IF($K27="No-Show","No-Show",IF($L27&lt;&gt;"","Completed",IF($K27="Completed","Completion Date Needed",IF($I27&lt;&gt;"",IF($J27="","Booked - Schedule Needed",IF($J27&lt;Setup!$B$5,"Scheduled Date Passed","Scheduled")),IF($H27="Declined","Declined","Open")))))))</f>
        <v/>
      </c>
      <c r="V27" s="45">
        <f>IF($A27="","",IF($W27&lt;&gt;"","Fix Data",IF($U27="Completion Date Needed","Completion Date Needed",IF($U27="Booked - Schedule Needed","Schedule Needed",IF($U27="Scheduled Date Passed","Review Scheduled Date",IF($U27="No-Show","Review No-Show",IF(AND($T27&lt;&gt;"",$T27&lt;=Setup!$B$5),"Follow-Up Due","")))))))</f>
        <v/>
      </c>
      <c r="W27" s="45">
        <f>IF($A27="","",IF(COUNTIF($A$2:$A$201,$A27)&gt;1,"Duplicate Record ID",IF($B27="","Site Alias Required",IF($C27="","Area Required",IF($D27="","Relationship Type Required",IF($E27="","Service Focus Required",IF(AND($F27="",$H27&lt;&gt;""),"Outreach Date Required",IF(AND($F27&lt;&gt;"",$H27=""),"Outreach Outcome Required",IF(AND($F27&lt;&gt;"",$F27&gt;Setup!$B$5),"Future Outreach Date",IF(AND($H27="Booked",$I27=""),"Booking Date Required",IF(AND($I27&lt;&gt;"",$H27&lt;&gt;"Booked"),"Set Outcome to Booked",IF(AND($I27&lt;&gt;"",$I27&gt;Setup!$B$5),"Future Booking Date",IF(AND($F27&lt;&gt;"",$I27&lt;&gt;"",$I27&lt;$F27),"Booking Before Outreach",IF(AND($J27&lt;&gt;"",$I27=""),"Booking Date Required",IF(AND($I27&lt;&gt;"",$J27&lt;&gt;"",$J27&lt;$I27),"Scheduled Before Booking",IF(AND($K27&lt;&gt;"",$J27=""),"Scheduled Date Required",IF(AND($L27&lt;&gt;"",$I27=""),"Booking Date Required",IF(AND($L27&lt;&gt;"",$L27&gt;Setup!$B$5),"Future Completion Date",IF(AND($J27&lt;&gt;"",$L27&lt;&gt;"",$L27&lt;$J27),"Completion Before Scheduled",IF(AND($K27="Completed",$L27=""),"Completion Date Required",IF(AND(OR($K27="Canceled",$K27="No-Show"),$L27&lt;&gt;""),"Remove Completion Date",IF(AND($L27&lt;&gt;"",$K27&lt;&gt;"Completed"),"Set Result to Completed",IF(AND($L27&lt;&gt;"",$M27=""),"Tune-Up Price Required",IF(AND($L27="",OR($N27&lt;&gt;"",$O27&lt;&gt;"")),"Completion Date Required",""))))))))))))))))))))))))</f>
        <v/>
      </c>
    </row>
    <row r="28" ht="25" customHeight="1">
      <c r="A28" s="35" t="n"/>
      <c r="B28" s="36" t="n"/>
      <c r="C28" s="37" t="n"/>
      <c r="D28" s="38" t="n"/>
      <c r="E28" s="38" t="n"/>
      <c r="F28" s="54" t="n"/>
      <c r="G28" s="37" t="n"/>
      <c r="H28" s="37" t="n"/>
      <c r="I28" s="54" t="n"/>
      <c r="J28" s="54" t="n"/>
      <c r="K28" s="37" t="n"/>
      <c r="L28" s="54" t="n"/>
      <c r="M28" s="40" t="n"/>
      <c r="N28" s="40" t="n"/>
      <c r="O28" s="41" t="n"/>
      <c r="P28" s="42">
        <f>IF($A28="","",IF($I28="",0,1))</f>
        <v/>
      </c>
      <c r="Q28" s="42">
        <f>IF($A28="","",IF($L28="",0,1))</f>
        <v/>
      </c>
      <c r="R28" s="43">
        <f>IF($A28="","",IF($L28="","",IF($M28="","",IFERROR($M28+IF($N28="",0,$N28),""))))</f>
        <v/>
      </c>
      <c r="S28" s="42">
        <f>IF(OR($A28="",$F28="",$I28=""),"",IFERROR($I28-$F28,""))</f>
        <v/>
      </c>
      <c r="T28" s="55">
        <f>IF(OR($A28="",$F28="",$I28&lt;&gt;"",$H28="Declined"),"",IFERROR($F28+Setup!$B$9,""))</f>
        <v/>
      </c>
      <c r="U28" s="45">
        <f>IF($A28="","",IF($K28="Canceled","Canceled",IF($K28="No-Show","No-Show",IF($L28&lt;&gt;"","Completed",IF($K28="Completed","Completion Date Needed",IF($I28&lt;&gt;"",IF($J28="","Booked - Schedule Needed",IF($J28&lt;Setup!$B$5,"Scheduled Date Passed","Scheduled")),IF($H28="Declined","Declined","Open")))))))</f>
        <v/>
      </c>
      <c r="V28" s="45">
        <f>IF($A28="","",IF($W28&lt;&gt;"","Fix Data",IF($U28="Completion Date Needed","Completion Date Needed",IF($U28="Booked - Schedule Needed","Schedule Needed",IF($U28="Scheduled Date Passed","Review Scheduled Date",IF($U28="No-Show","Review No-Show",IF(AND($T28&lt;&gt;"",$T28&lt;=Setup!$B$5),"Follow-Up Due","")))))))</f>
        <v/>
      </c>
      <c r="W28" s="45">
        <f>IF($A28="","",IF(COUNTIF($A$2:$A$201,$A28)&gt;1,"Duplicate Record ID",IF($B28="","Site Alias Required",IF($C28="","Area Required",IF($D28="","Relationship Type Required",IF($E28="","Service Focus Required",IF(AND($F28="",$H28&lt;&gt;""),"Outreach Date Required",IF(AND($F28&lt;&gt;"",$H28=""),"Outreach Outcome Required",IF(AND($F28&lt;&gt;"",$F28&gt;Setup!$B$5),"Future Outreach Date",IF(AND($H28="Booked",$I28=""),"Booking Date Required",IF(AND($I28&lt;&gt;"",$H28&lt;&gt;"Booked"),"Set Outcome to Booked",IF(AND($I28&lt;&gt;"",$I28&gt;Setup!$B$5),"Future Booking Date",IF(AND($F28&lt;&gt;"",$I28&lt;&gt;"",$I28&lt;$F28),"Booking Before Outreach",IF(AND($J28&lt;&gt;"",$I28=""),"Booking Date Required",IF(AND($I28&lt;&gt;"",$J28&lt;&gt;"",$J28&lt;$I28),"Scheduled Before Booking",IF(AND($K28&lt;&gt;"",$J28=""),"Scheduled Date Required",IF(AND($L28&lt;&gt;"",$I28=""),"Booking Date Required",IF(AND($L28&lt;&gt;"",$L28&gt;Setup!$B$5),"Future Completion Date",IF(AND($J28&lt;&gt;"",$L28&lt;&gt;"",$L28&lt;$J28),"Completion Before Scheduled",IF(AND($K28="Completed",$L28=""),"Completion Date Required",IF(AND(OR($K28="Canceled",$K28="No-Show"),$L28&lt;&gt;""),"Remove Completion Date",IF(AND($L28&lt;&gt;"",$K28&lt;&gt;"Completed"),"Set Result to Completed",IF(AND($L28&lt;&gt;"",$M28=""),"Tune-Up Price Required",IF(AND($L28="",OR($N28&lt;&gt;"",$O28&lt;&gt;"")),"Completion Date Required",""))))))))))))))))))))))))</f>
        <v/>
      </c>
    </row>
    <row r="29" ht="25" customHeight="1">
      <c r="A29" s="35" t="n"/>
      <c r="B29" s="36" t="n"/>
      <c r="C29" s="37" t="n"/>
      <c r="D29" s="38" t="n"/>
      <c r="E29" s="38" t="n"/>
      <c r="F29" s="54" t="n"/>
      <c r="G29" s="37" t="n"/>
      <c r="H29" s="37" t="n"/>
      <c r="I29" s="54" t="n"/>
      <c r="J29" s="54" t="n"/>
      <c r="K29" s="37" t="n"/>
      <c r="L29" s="54" t="n"/>
      <c r="M29" s="40" t="n"/>
      <c r="N29" s="40" t="n"/>
      <c r="O29" s="41" t="n"/>
      <c r="P29" s="42">
        <f>IF($A29="","",IF($I29="",0,1))</f>
        <v/>
      </c>
      <c r="Q29" s="42">
        <f>IF($A29="","",IF($L29="",0,1))</f>
        <v/>
      </c>
      <c r="R29" s="43">
        <f>IF($A29="","",IF($L29="","",IF($M29="","",IFERROR($M29+IF($N29="",0,$N29),""))))</f>
        <v/>
      </c>
      <c r="S29" s="42">
        <f>IF(OR($A29="",$F29="",$I29=""),"",IFERROR($I29-$F29,""))</f>
        <v/>
      </c>
      <c r="T29" s="55">
        <f>IF(OR($A29="",$F29="",$I29&lt;&gt;"",$H29="Declined"),"",IFERROR($F29+Setup!$B$9,""))</f>
        <v/>
      </c>
      <c r="U29" s="45">
        <f>IF($A29="","",IF($K29="Canceled","Canceled",IF($K29="No-Show","No-Show",IF($L29&lt;&gt;"","Completed",IF($K29="Completed","Completion Date Needed",IF($I29&lt;&gt;"",IF($J29="","Booked - Schedule Needed",IF($J29&lt;Setup!$B$5,"Scheduled Date Passed","Scheduled")),IF($H29="Declined","Declined","Open")))))))</f>
        <v/>
      </c>
      <c r="V29" s="45">
        <f>IF($A29="","",IF($W29&lt;&gt;"","Fix Data",IF($U29="Completion Date Needed","Completion Date Needed",IF($U29="Booked - Schedule Needed","Schedule Needed",IF($U29="Scheduled Date Passed","Review Scheduled Date",IF($U29="No-Show","Review No-Show",IF(AND($T29&lt;&gt;"",$T29&lt;=Setup!$B$5),"Follow-Up Due","")))))))</f>
        <v/>
      </c>
      <c r="W29" s="45">
        <f>IF($A29="","",IF(COUNTIF($A$2:$A$201,$A29)&gt;1,"Duplicate Record ID",IF($B29="","Site Alias Required",IF($C29="","Area Required",IF($D29="","Relationship Type Required",IF($E29="","Service Focus Required",IF(AND($F29="",$H29&lt;&gt;""),"Outreach Date Required",IF(AND($F29&lt;&gt;"",$H29=""),"Outreach Outcome Required",IF(AND($F29&lt;&gt;"",$F29&gt;Setup!$B$5),"Future Outreach Date",IF(AND($H29="Booked",$I29=""),"Booking Date Required",IF(AND($I29&lt;&gt;"",$H29&lt;&gt;"Booked"),"Set Outcome to Booked",IF(AND($I29&lt;&gt;"",$I29&gt;Setup!$B$5),"Future Booking Date",IF(AND($F29&lt;&gt;"",$I29&lt;&gt;"",$I29&lt;$F29),"Booking Before Outreach",IF(AND($J29&lt;&gt;"",$I29=""),"Booking Date Required",IF(AND($I29&lt;&gt;"",$J29&lt;&gt;"",$J29&lt;$I29),"Scheduled Before Booking",IF(AND($K29&lt;&gt;"",$J29=""),"Scheduled Date Required",IF(AND($L29&lt;&gt;"",$I29=""),"Booking Date Required",IF(AND($L29&lt;&gt;"",$L29&gt;Setup!$B$5),"Future Completion Date",IF(AND($J29&lt;&gt;"",$L29&lt;&gt;"",$L29&lt;$J29),"Completion Before Scheduled",IF(AND($K29="Completed",$L29=""),"Completion Date Required",IF(AND(OR($K29="Canceled",$K29="No-Show"),$L29&lt;&gt;""),"Remove Completion Date",IF(AND($L29&lt;&gt;"",$K29&lt;&gt;"Completed"),"Set Result to Completed",IF(AND($L29&lt;&gt;"",$M29=""),"Tune-Up Price Required",IF(AND($L29="",OR($N29&lt;&gt;"",$O29&lt;&gt;"")),"Completion Date Required",""))))))))))))))))))))))))</f>
        <v/>
      </c>
    </row>
    <row r="30" ht="25" customHeight="1">
      <c r="A30" s="35" t="n"/>
      <c r="B30" s="36" t="n"/>
      <c r="C30" s="37" t="n"/>
      <c r="D30" s="38" t="n"/>
      <c r="E30" s="38" t="n"/>
      <c r="F30" s="54" t="n"/>
      <c r="G30" s="37" t="n"/>
      <c r="H30" s="37" t="n"/>
      <c r="I30" s="54" t="n"/>
      <c r="J30" s="54" t="n"/>
      <c r="K30" s="37" t="n"/>
      <c r="L30" s="54" t="n"/>
      <c r="M30" s="40" t="n"/>
      <c r="N30" s="40" t="n"/>
      <c r="O30" s="41" t="n"/>
      <c r="P30" s="42">
        <f>IF($A30="","",IF($I30="",0,1))</f>
        <v/>
      </c>
      <c r="Q30" s="42">
        <f>IF($A30="","",IF($L30="",0,1))</f>
        <v/>
      </c>
      <c r="R30" s="43">
        <f>IF($A30="","",IF($L30="","",IF($M30="","",IFERROR($M30+IF($N30="",0,$N30),""))))</f>
        <v/>
      </c>
      <c r="S30" s="42">
        <f>IF(OR($A30="",$F30="",$I30=""),"",IFERROR($I30-$F30,""))</f>
        <v/>
      </c>
      <c r="T30" s="55">
        <f>IF(OR($A30="",$F30="",$I30&lt;&gt;"",$H30="Declined"),"",IFERROR($F30+Setup!$B$9,""))</f>
        <v/>
      </c>
      <c r="U30" s="45">
        <f>IF($A30="","",IF($K30="Canceled","Canceled",IF($K30="No-Show","No-Show",IF($L30&lt;&gt;"","Completed",IF($K30="Completed","Completion Date Needed",IF($I30&lt;&gt;"",IF($J30="","Booked - Schedule Needed",IF($J30&lt;Setup!$B$5,"Scheduled Date Passed","Scheduled")),IF($H30="Declined","Declined","Open")))))))</f>
        <v/>
      </c>
      <c r="V30" s="45">
        <f>IF($A30="","",IF($W30&lt;&gt;"","Fix Data",IF($U30="Completion Date Needed","Completion Date Needed",IF($U30="Booked - Schedule Needed","Schedule Needed",IF($U30="Scheduled Date Passed","Review Scheduled Date",IF($U30="No-Show","Review No-Show",IF(AND($T30&lt;&gt;"",$T30&lt;=Setup!$B$5),"Follow-Up Due","")))))))</f>
        <v/>
      </c>
      <c r="W30" s="45">
        <f>IF($A30="","",IF(COUNTIF($A$2:$A$201,$A30)&gt;1,"Duplicate Record ID",IF($B30="","Site Alias Required",IF($C30="","Area Required",IF($D30="","Relationship Type Required",IF($E30="","Service Focus Required",IF(AND($F30="",$H30&lt;&gt;""),"Outreach Date Required",IF(AND($F30&lt;&gt;"",$H30=""),"Outreach Outcome Required",IF(AND($F30&lt;&gt;"",$F30&gt;Setup!$B$5),"Future Outreach Date",IF(AND($H30="Booked",$I30=""),"Booking Date Required",IF(AND($I30&lt;&gt;"",$H30&lt;&gt;"Booked"),"Set Outcome to Booked",IF(AND($I30&lt;&gt;"",$I30&gt;Setup!$B$5),"Future Booking Date",IF(AND($F30&lt;&gt;"",$I30&lt;&gt;"",$I30&lt;$F30),"Booking Before Outreach",IF(AND($J30&lt;&gt;"",$I30=""),"Booking Date Required",IF(AND($I30&lt;&gt;"",$J30&lt;&gt;"",$J30&lt;$I30),"Scheduled Before Booking",IF(AND($K30&lt;&gt;"",$J30=""),"Scheduled Date Required",IF(AND($L30&lt;&gt;"",$I30=""),"Booking Date Required",IF(AND($L30&lt;&gt;"",$L30&gt;Setup!$B$5),"Future Completion Date",IF(AND($J30&lt;&gt;"",$L30&lt;&gt;"",$L30&lt;$J30),"Completion Before Scheduled",IF(AND($K30="Completed",$L30=""),"Completion Date Required",IF(AND(OR($K30="Canceled",$K30="No-Show"),$L30&lt;&gt;""),"Remove Completion Date",IF(AND($L30&lt;&gt;"",$K30&lt;&gt;"Completed"),"Set Result to Completed",IF(AND($L30&lt;&gt;"",$M30=""),"Tune-Up Price Required",IF(AND($L30="",OR($N30&lt;&gt;"",$O30&lt;&gt;"")),"Completion Date Required",""))))))))))))))))))))))))</f>
        <v/>
      </c>
    </row>
    <row r="31" ht="25" customHeight="1">
      <c r="A31" s="35" t="n"/>
      <c r="B31" s="36" t="n"/>
      <c r="C31" s="37" t="n"/>
      <c r="D31" s="38" t="n"/>
      <c r="E31" s="38" t="n"/>
      <c r="F31" s="54" t="n"/>
      <c r="G31" s="37" t="n"/>
      <c r="H31" s="37" t="n"/>
      <c r="I31" s="54" t="n"/>
      <c r="J31" s="54" t="n"/>
      <c r="K31" s="37" t="n"/>
      <c r="L31" s="54" t="n"/>
      <c r="M31" s="40" t="n"/>
      <c r="N31" s="40" t="n"/>
      <c r="O31" s="41" t="n"/>
      <c r="P31" s="42">
        <f>IF($A31="","",IF($I31="",0,1))</f>
        <v/>
      </c>
      <c r="Q31" s="42">
        <f>IF($A31="","",IF($L31="",0,1))</f>
        <v/>
      </c>
      <c r="R31" s="43">
        <f>IF($A31="","",IF($L31="","",IF($M31="","",IFERROR($M31+IF($N31="",0,$N31),""))))</f>
        <v/>
      </c>
      <c r="S31" s="42">
        <f>IF(OR($A31="",$F31="",$I31=""),"",IFERROR($I31-$F31,""))</f>
        <v/>
      </c>
      <c r="T31" s="55">
        <f>IF(OR($A31="",$F31="",$I31&lt;&gt;"",$H31="Declined"),"",IFERROR($F31+Setup!$B$9,""))</f>
        <v/>
      </c>
      <c r="U31" s="45">
        <f>IF($A31="","",IF($K31="Canceled","Canceled",IF($K31="No-Show","No-Show",IF($L31&lt;&gt;"","Completed",IF($K31="Completed","Completion Date Needed",IF($I31&lt;&gt;"",IF($J31="","Booked - Schedule Needed",IF($J31&lt;Setup!$B$5,"Scheduled Date Passed","Scheduled")),IF($H31="Declined","Declined","Open")))))))</f>
        <v/>
      </c>
      <c r="V31" s="45">
        <f>IF($A31="","",IF($W31&lt;&gt;"","Fix Data",IF($U31="Completion Date Needed","Completion Date Needed",IF($U31="Booked - Schedule Needed","Schedule Needed",IF($U31="Scheduled Date Passed","Review Scheduled Date",IF($U31="No-Show","Review No-Show",IF(AND($T31&lt;&gt;"",$T31&lt;=Setup!$B$5),"Follow-Up Due","")))))))</f>
        <v/>
      </c>
      <c r="W31" s="45">
        <f>IF($A31="","",IF(COUNTIF($A$2:$A$201,$A31)&gt;1,"Duplicate Record ID",IF($B31="","Site Alias Required",IF($C31="","Area Required",IF($D31="","Relationship Type Required",IF($E31="","Service Focus Required",IF(AND($F31="",$H31&lt;&gt;""),"Outreach Date Required",IF(AND($F31&lt;&gt;"",$H31=""),"Outreach Outcome Required",IF(AND($F31&lt;&gt;"",$F31&gt;Setup!$B$5),"Future Outreach Date",IF(AND($H31="Booked",$I31=""),"Booking Date Required",IF(AND($I31&lt;&gt;"",$H31&lt;&gt;"Booked"),"Set Outcome to Booked",IF(AND($I31&lt;&gt;"",$I31&gt;Setup!$B$5),"Future Booking Date",IF(AND($F31&lt;&gt;"",$I31&lt;&gt;"",$I31&lt;$F31),"Booking Before Outreach",IF(AND($J31&lt;&gt;"",$I31=""),"Booking Date Required",IF(AND($I31&lt;&gt;"",$J31&lt;&gt;"",$J31&lt;$I31),"Scheduled Before Booking",IF(AND($K31&lt;&gt;"",$J31=""),"Scheduled Date Required",IF(AND($L31&lt;&gt;"",$I31=""),"Booking Date Required",IF(AND($L31&lt;&gt;"",$L31&gt;Setup!$B$5),"Future Completion Date",IF(AND($J31&lt;&gt;"",$L31&lt;&gt;"",$L31&lt;$J31),"Completion Before Scheduled",IF(AND($K31="Completed",$L31=""),"Completion Date Required",IF(AND(OR($K31="Canceled",$K31="No-Show"),$L31&lt;&gt;""),"Remove Completion Date",IF(AND($L31&lt;&gt;"",$K31&lt;&gt;"Completed"),"Set Result to Completed",IF(AND($L31&lt;&gt;"",$M31=""),"Tune-Up Price Required",IF(AND($L31="",OR($N31&lt;&gt;"",$O31&lt;&gt;"")),"Completion Date Required",""))))))))))))))))))))))))</f>
        <v/>
      </c>
    </row>
    <row r="32" ht="25" customHeight="1">
      <c r="A32" s="35" t="n"/>
      <c r="B32" s="36" t="n"/>
      <c r="C32" s="37" t="n"/>
      <c r="D32" s="38" t="n"/>
      <c r="E32" s="38" t="n"/>
      <c r="F32" s="54" t="n"/>
      <c r="G32" s="37" t="n"/>
      <c r="H32" s="37" t="n"/>
      <c r="I32" s="54" t="n"/>
      <c r="J32" s="54" t="n"/>
      <c r="K32" s="37" t="n"/>
      <c r="L32" s="54" t="n"/>
      <c r="M32" s="40" t="n"/>
      <c r="N32" s="40" t="n"/>
      <c r="O32" s="41" t="n"/>
      <c r="P32" s="42">
        <f>IF($A32="","",IF($I32="",0,1))</f>
        <v/>
      </c>
      <c r="Q32" s="42">
        <f>IF($A32="","",IF($L32="",0,1))</f>
        <v/>
      </c>
      <c r="R32" s="43">
        <f>IF($A32="","",IF($L32="","",IF($M32="","",IFERROR($M32+IF($N32="",0,$N32),""))))</f>
        <v/>
      </c>
      <c r="S32" s="42">
        <f>IF(OR($A32="",$F32="",$I32=""),"",IFERROR($I32-$F32,""))</f>
        <v/>
      </c>
      <c r="T32" s="55">
        <f>IF(OR($A32="",$F32="",$I32&lt;&gt;"",$H32="Declined"),"",IFERROR($F32+Setup!$B$9,""))</f>
        <v/>
      </c>
      <c r="U32" s="45">
        <f>IF($A32="","",IF($K32="Canceled","Canceled",IF($K32="No-Show","No-Show",IF($L32&lt;&gt;"","Completed",IF($K32="Completed","Completion Date Needed",IF($I32&lt;&gt;"",IF($J32="","Booked - Schedule Needed",IF($J32&lt;Setup!$B$5,"Scheduled Date Passed","Scheduled")),IF($H32="Declined","Declined","Open")))))))</f>
        <v/>
      </c>
      <c r="V32" s="45">
        <f>IF($A32="","",IF($W32&lt;&gt;"","Fix Data",IF($U32="Completion Date Needed","Completion Date Needed",IF($U32="Booked - Schedule Needed","Schedule Needed",IF($U32="Scheduled Date Passed","Review Scheduled Date",IF($U32="No-Show","Review No-Show",IF(AND($T32&lt;&gt;"",$T32&lt;=Setup!$B$5),"Follow-Up Due","")))))))</f>
        <v/>
      </c>
      <c r="W32" s="45">
        <f>IF($A32="","",IF(COUNTIF($A$2:$A$201,$A32)&gt;1,"Duplicate Record ID",IF($B32="","Site Alias Required",IF($C32="","Area Required",IF($D32="","Relationship Type Required",IF($E32="","Service Focus Required",IF(AND($F32="",$H32&lt;&gt;""),"Outreach Date Required",IF(AND($F32&lt;&gt;"",$H32=""),"Outreach Outcome Required",IF(AND($F32&lt;&gt;"",$F32&gt;Setup!$B$5),"Future Outreach Date",IF(AND($H32="Booked",$I32=""),"Booking Date Required",IF(AND($I32&lt;&gt;"",$H32&lt;&gt;"Booked"),"Set Outcome to Booked",IF(AND($I32&lt;&gt;"",$I32&gt;Setup!$B$5),"Future Booking Date",IF(AND($F32&lt;&gt;"",$I32&lt;&gt;"",$I32&lt;$F32),"Booking Before Outreach",IF(AND($J32&lt;&gt;"",$I32=""),"Booking Date Required",IF(AND($I32&lt;&gt;"",$J32&lt;&gt;"",$J32&lt;$I32),"Scheduled Before Booking",IF(AND($K32&lt;&gt;"",$J32=""),"Scheduled Date Required",IF(AND($L32&lt;&gt;"",$I32=""),"Booking Date Required",IF(AND($L32&lt;&gt;"",$L32&gt;Setup!$B$5),"Future Completion Date",IF(AND($J32&lt;&gt;"",$L32&lt;&gt;"",$L32&lt;$J32),"Completion Before Scheduled",IF(AND($K32="Completed",$L32=""),"Completion Date Required",IF(AND(OR($K32="Canceled",$K32="No-Show"),$L32&lt;&gt;""),"Remove Completion Date",IF(AND($L32&lt;&gt;"",$K32&lt;&gt;"Completed"),"Set Result to Completed",IF(AND($L32&lt;&gt;"",$M32=""),"Tune-Up Price Required",IF(AND($L32="",OR($N32&lt;&gt;"",$O32&lt;&gt;"")),"Completion Date Required",""))))))))))))))))))))))))</f>
        <v/>
      </c>
    </row>
    <row r="33" ht="25" customHeight="1">
      <c r="A33" s="35" t="n"/>
      <c r="B33" s="36" t="n"/>
      <c r="C33" s="37" t="n"/>
      <c r="D33" s="38" t="n"/>
      <c r="E33" s="38" t="n"/>
      <c r="F33" s="54" t="n"/>
      <c r="G33" s="37" t="n"/>
      <c r="H33" s="37" t="n"/>
      <c r="I33" s="54" t="n"/>
      <c r="J33" s="54" t="n"/>
      <c r="K33" s="37" t="n"/>
      <c r="L33" s="54" t="n"/>
      <c r="M33" s="40" t="n"/>
      <c r="N33" s="40" t="n"/>
      <c r="O33" s="41" t="n"/>
      <c r="P33" s="42">
        <f>IF($A33="","",IF($I33="",0,1))</f>
        <v/>
      </c>
      <c r="Q33" s="42">
        <f>IF($A33="","",IF($L33="",0,1))</f>
        <v/>
      </c>
      <c r="R33" s="43">
        <f>IF($A33="","",IF($L33="","",IF($M33="","",IFERROR($M33+IF($N33="",0,$N33),""))))</f>
        <v/>
      </c>
      <c r="S33" s="42">
        <f>IF(OR($A33="",$F33="",$I33=""),"",IFERROR($I33-$F33,""))</f>
        <v/>
      </c>
      <c r="T33" s="55">
        <f>IF(OR($A33="",$F33="",$I33&lt;&gt;"",$H33="Declined"),"",IFERROR($F33+Setup!$B$9,""))</f>
        <v/>
      </c>
      <c r="U33" s="45">
        <f>IF($A33="","",IF($K33="Canceled","Canceled",IF($K33="No-Show","No-Show",IF($L33&lt;&gt;"","Completed",IF($K33="Completed","Completion Date Needed",IF($I33&lt;&gt;"",IF($J33="","Booked - Schedule Needed",IF($J33&lt;Setup!$B$5,"Scheduled Date Passed","Scheduled")),IF($H33="Declined","Declined","Open")))))))</f>
        <v/>
      </c>
      <c r="V33" s="45">
        <f>IF($A33="","",IF($W33&lt;&gt;"","Fix Data",IF($U33="Completion Date Needed","Completion Date Needed",IF($U33="Booked - Schedule Needed","Schedule Needed",IF($U33="Scheduled Date Passed","Review Scheduled Date",IF($U33="No-Show","Review No-Show",IF(AND($T33&lt;&gt;"",$T33&lt;=Setup!$B$5),"Follow-Up Due","")))))))</f>
        <v/>
      </c>
      <c r="W33" s="45">
        <f>IF($A33="","",IF(COUNTIF($A$2:$A$201,$A33)&gt;1,"Duplicate Record ID",IF($B33="","Site Alias Required",IF($C33="","Area Required",IF($D33="","Relationship Type Required",IF($E33="","Service Focus Required",IF(AND($F33="",$H33&lt;&gt;""),"Outreach Date Required",IF(AND($F33&lt;&gt;"",$H33=""),"Outreach Outcome Required",IF(AND($F33&lt;&gt;"",$F33&gt;Setup!$B$5),"Future Outreach Date",IF(AND($H33="Booked",$I33=""),"Booking Date Required",IF(AND($I33&lt;&gt;"",$H33&lt;&gt;"Booked"),"Set Outcome to Booked",IF(AND($I33&lt;&gt;"",$I33&gt;Setup!$B$5),"Future Booking Date",IF(AND($F33&lt;&gt;"",$I33&lt;&gt;"",$I33&lt;$F33),"Booking Before Outreach",IF(AND($J33&lt;&gt;"",$I33=""),"Booking Date Required",IF(AND($I33&lt;&gt;"",$J33&lt;&gt;"",$J33&lt;$I33),"Scheduled Before Booking",IF(AND($K33&lt;&gt;"",$J33=""),"Scheduled Date Required",IF(AND($L33&lt;&gt;"",$I33=""),"Booking Date Required",IF(AND($L33&lt;&gt;"",$L33&gt;Setup!$B$5),"Future Completion Date",IF(AND($J33&lt;&gt;"",$L33&lt;&gt;"",$L33&lt;$J33),"Completion Before Scheduled",IF(AND($K33="Completed",$L33=""),"Completion Date Required",IF(AND(OR($K33="Canceled",$K33="No-Show"),$L33&lt;&gt;""),"Remove Completion Date",IF(AND($L33&lt;&gt;"",$K33&lt;&gt;"Completed"),"Set Result to Completed",IF(AND($L33&lt;&gt;"",$M33=""),"Tune-Up Price Required",IF(AND($L33="",OR($N33&lt;&gt;"",$O33&lt;&gt;"")),"Completion Date Required",""))))))))))))))))))))))))</f>
        <v/>
      </c>
    </row>
    <row r="34" ht="25" customHeight="1">
      <c r="A34" s="35" t="n"/>
      <c r="B34" s="36" t="n"/>
      <c r="C34" s="37" t="n"/>
      <c r="D34" s="38" t="n"/>
      <c r="E34" s="38" t="n"/>
      <c r="F34" s="54" t="n"/>
      <c r="G34" s="37" t="n"/>
      <c r="H34" s="37" t="n"/>
      <c r="I34" s="54" t="n"/>
      <c r="J34" s="54" t="n"/>
      <c r="K34" s="37" t="n"/>
      <c r="L34" s="54" t="n"/>
      <c r="M34" s="40" t="n"/>
      <c r="N34" s="40" t="n"/>
      <c r="O34" s="41" t="n"/>
      <c r="P34" s="42">
        <f>IF($A34="","",IF($I34="",0,1))</f>
        <v/>
      </c>
      <c r="Q34" s="42">
        <f>IF($A34="","",IF($L34="",0,1))</f>
        <v/>
      </c>
      <c r="R34" s="43">
        <f>IF($A34="","",IF($L34="","",IF($M34="","",IFERROR($M34+IF($N34="",0,$N34),""))))</f>
        <v/>
      </c>
      <c r="S34" s="42">
        <f>IF(OR($A34="",$F34="",$I34=""),"",IFERROR($I34-$F34,""))</f>
        <v/>
      </c>
      <c r="T34" s="55">
        <f>IF(OR($A34="",$F34="",$I34&lt;&gt;"",$H34="Declined"),"",IFERROR($F34+Setup!$B$9,""))</f>
        <v/>
      </c>
      <c r="U34" s="45">
        <f>IF($A34="","",IF($K34="Canceled","Canceled",IF($K34="No-Show","No-Show",IF($L34&lt;&gt;"","Completed",IF($K34="Completed","Completion Date Needed",IF($I34&lt;&gt;"",IF($J34="","Booked - Schedule Needed",IF($J34&lt;Setup!$B$5,"Scheduled Date Passed","Scheduled")),IF($H34="Declined","Declined","Open")))))))</f>
        <v/>
      </c>
      <c r="V34" s="45">
        <f>IF($A34="","",IF($W34&lt;&gt;"","Fix Data",IF($U34="Completion Date Needed","Completion Date Needed",IF($U34="Booked - Schedule Needed","Schedule Needed",IF($U34="Scheduled Date Passed","Review Scheduled Date",IF($U34="No-Show","Review No-Show",IF(AND($T34&lt;&gt;"",$T34&lt;=Setup!$B$5),"Follow-Up Due","")))))))</f>
        <v/>
      </c>
      <c r="W34" s="45">
        <f>IF($A34="","",IF(COUNTIF($A$2:$A$201,$A34)&gt;1,"Duplicate Record ID",IF($B34="","Site Alias Required",IF($C34="","Area Required",IF($D34="","Relationship Type Required",IF($E34="","Service Focus Required",IF(AND($F34="",$H34&lt;&gt;""),"Outreach Date Required",IF(AND($F34&lt;&gt;"",$H34=""),"Outreach Outcome Required",IF(AND($F34&lt;&gt;"",$F34&gt;Setup!$B$5),"Future Outreach Date",IF(AND($H34="Booked",$I34=""),"Booking Date Required",IF(AND($I34&lt;&gt;"",$H34&lt;&gt;"Booked"),"Set Outcome to Booked",IF(AND($I34&lt;&gt;"",$I34&gt;Setup!$B$5),"Future Booking Date",IF(AND($F34&lt;&gt;"",$I34&lt;&gt;"",$I34&lt;$F34),"Booking Before Outreach",IF(AND($J34&lt;&gt;"",$I34=""),"Booking Date Required",IF(AND($I34&lt;&gt;"",$J34&lt;&gt;"",$J34&lt;$I34),"Scheduled Before Booking",IF(AND($K34&lt;&gt;"",$J34=""),"Scheduled Date Required",IF(AND($L34&lt;&gt;"",$I34=""),"Booking Date Required",IF(AND($L34&lt;&gt;"",$L34&gt;Setup!$B$5),"Future Completion Date",IF(AND($J34&lt;&gt;"",$L34&lt;&gt;"",$L34&lt;$J34),"Completion Before Scheduled",IF(AND($K34="Completed",$L34=""),"Completion Date Required",IF(AND(OR($K34="Canceled",$K34="No-Show"),$L34&lt;&gt;""),"Remove Completion Date",IF(AND($L34&lt;&gt;"",$K34&lt;&gt;"Completed"),"Set Result to Completed",IF(AND($L34&lt;&gt;"",$M34=""),"Tune-Up Price Required",IF(AND($L34="",OR($N34&lt;&gt;"",$O34&lt;&gt;"")),"Completion Date Required",""))))))))))))))))))))))))</f>
        <v/>
      </c>
    </row>
    <row r="35" ht="25" customHeight="1">
      <c r="A35" s="35" t="n"/>
      <c r="B35" s="36" t="n"/>
      <c r="C35" s="37" t="n"/>
      <c r="D35" s="38" t="n"/>
      <c r="E35" s="38" t="n"/>
      <c r="F35" s="54" t="n"/>
      <c r="G35" s="37" t="n"/>
      <c r="H35" s="37" t="n"/>
      <c r="I35" s="54" t="n"/>
      <c r="J35" s="54" t="n"/>
      <c r="K35" s="37" t="n"/>
      <c r="L35" s="54" t="n"/>
      <c r="M35" s="40" t="n"/>
      <c r="N35" s="40" t="n"/>
      <c r="O35" s="41" t="n"/>
      <c r="P35" s="42">
        <f>IF($A35="","",IF($I35="",0,1))</f>
        <v/>
      </c>
      <c r="Q35" s="42">
        <f>IF($A35="","",IF($L35="",0,1))</f>
        <v/>
      </c>
      <c r="R35" s="43">
        <f>IF($A35="","",IF($L35="","",IF($M35="","",IFERROR($M35+IF($N35="",0,$N35),""))))</f>
        <v/>
      </c>
      <c r="S35" s="42">
        <f>IF(OR($A35="",$F35="",$I35=""),"",IFERROR($I35-$F35,""))</f>
        <v/>
      </c>
      <c r="T35" s="55">
        <f>IF(OR($A35="",$F35="",$I35&lt;&gt;"",$H35="Declined"),"",IFERROR($F35+Setup!$B$9,""))</f>
        <v/>
      </c>
      <c r="U35" s="45">
        <f>IF($A35="","",IF($K35="Canceled","Canceled",IF($K35="No-Show","No-Show",IF($L35&lt;&gt;"","Completed",IF($K35="Completed","Completion Date Needed",IF($I35&lt;&gt;"",IF($J35="","Booked - Schedule Needed",IF($J35&lt;Setup!$B$5,"Scheduled Date Passed","Scheduled")),IF($H35="Declined","Declined","Open")))))))</f>
        <v/>
      </c>
      <c r="V35" s="45">
        <f>IF($A35="","",IF($W35&lt;&gt;"","Fix Data",IF($U35="Completion Date Needed","Completion Date Needed",IF($U35="Booked - Schedule Needed","Schedule Needed",IF($U35="Scheduled Date Passed","Review Scheduled Date",IF($U35="No-Show","Review No-Show",IF(AND($T35&lt;&gt;"",$T35&lt;=Setup!$B$5),"Follow-Up Due","")))))))</f>
        <v/>
      </c>
      <c r="W35" s="45">
        <f>IF($A35="","",IF(COUNTIF($A$2:$A$201,$A35)&gt;1,"Duplicate Record ID",IF($B35="","Site Alias Required",IF($C35="","Area Required",IF($D35="","Relationship Type Required",IF($E35="","Service Focus Required",IF(AND($F35="",$H35&lt;&gt;""),"Outreach Date Required",IF(AND($F35&lt;&gt;"",$H35=""),"Outreach Outcome Required",IF(AND($F35&lt;&gt;"",$F35&gt;Setup!$B$5),"Future Outreach Date",IF(AND($H35="Booked",$I35=""),"Booking Date Required",IF(AND($I35&lt;&gt;"",$H35&lt;&gt;"Booked"),"Set Outcome to Booked",IF(AND($I35&lt;&gt;"",$I35&gt;Setup!$B$5),"Future Booking Date",IF(AND($F35&lt;&gt;"",$I35&lt;&gt;"",$I35&lt;$F35),"Booking Before Outreach",IF(AND($J35&lt;&gt;"",$I35=""),"Booking Date Required",IF(AND($I35&lt;&gt;"",$J35&lt;&gt;"",$J35&lt;$I35),"Scheduled Before Booking",IF(AND($K35&lt;&gt;"",$J35=""),"Scheduled Date Required",IF(AND($L35&lt;&gt;"",$I35=""),"Booking Date Required",IF(AND($L35&lt;&gt;"",$L35&gt;Setup!$B$5),"Future Completion Date",IF(AND($J35&lt;&gt;"",$L35&lt;&gt;"",$L35&lt;$J35),"Completion Before Scheduled",IF(AND($K35="Completed",$L35=""),"Completion Date Required",IF(AND(OR($K35="Canceled",$K35="No-Show"),$L35&lt;&gt;""),"Remove Completion Date",IF(AND($L35&lt;&gt;"",$K35&lt;&gt;"Completed"),"Set Result to Completed",IF(AND($L35&lt;&gt;"",$M35=""),"Tune-Up Price Required",IF(AND($L35="",OR($N35&lt;&gt;"",$O35&lt;&gt;"")),"Completion Date Required",""))))))))))))))))))))))))</f>
        <v/>
      </c>
    </row>
    <row r="36" ht="25" customHeight="1">
      <c r="A36" s="35" t="n"/>
      <c r="B36" s="36" t="n"/>
      <c r="C36" s="37" t="n"/>
      <c r="D36" s="38" t="n"/>
      <c r="E36" s="38" t="n"/>
      <c r="F36" s="54" t="n"/>
      <c r="G36" s="37" t="n"/>
      <c r="H36" s="37" t="n"/>
      <c r="I36" s="54" t="n"/>
      <c r="J36" s="54" t="n"/>
      <c r="K36" s="37" t="n"/>
      <c r="L36" s="54" t="n"/>
      <c r="M36" s="40" t="n"/>
      <c r="N36" s="40" t="n"/>
      <c r="O36" s="41" t="n"/>
      <c r="P36" s="42">
        <f>IF($A36="","",IF($I36="",0,1))</f>
        <v/>
      </c>
      <c r="Q36" s="42">
        <f>IF($A36="","",IF($L36="",0,1))</f>
        <v/>
      </c>
      <c r="R36" s="43">
        <f>IF($A36="","",IF($L36="","",IF($M36="","",IFERROR($M36+IF($N36="",0,$N36),""))))</f>
        <v/>
      </c>
      <c r="S36" s="42">
        <f>IF(OR($A36="",$F36="",$I36=""),"",IFERROR($I36-$F36,""))</f>
        <v/>
      </c>
      <c r="T36" s="55">
        <f>IF(OR($A36="",$F36="",$I36&lt;&gt;"",$H36="Declined"),"",IFERROR($F36+Setup!$B$9,""))</f>
        <v/>
      </c>
      <c r="U36" s="45">
        <f>IF($A36="","",IF($K36="Canceled","Canceled",IF($K36="No-Show","No-Show",IF($L36&lt;&gt;"","Completed",IF($K36="Completed","Completion Date Needed",IF($I36&lt;&gt;"",IF($J36="","Booked - Schedule Needed",IF($J36&lt;Setup!$B$5,"Scheduled Date Passed","Scheduled")),IF($H36="Declined","Declined","Open")))))))</f>
        <v/>
      </c>
      <c r="V36" s="45">
        <f>IF($A36="","",IF($W36&lt;&gt;"","Fix Data",IF($U36="Completion Date Needed","Completion Date Needed",IF($U36="Booked - Schedule Needed","Schedule Needed",IF($U36="Scheduled Date Passed","Review Scheduled Date",IF($U36="No-Show","Review No-Show",IF(AND($T36&lt;&gt;"",$T36&lt;=Setup!$B$5),"Follow-Up Due","")))))))</f>
        <v/>
      </c>
      <c r="W36" s="45">
        <f>IF($A36="","",IF(COUNTIF($A$2:$A$201,$A36)&gt;1,"Duplicate Record ID",IF($B36="","Site Alias Required",IF($C36="","Area Required",IF($D36="","Relationship Type Required",IF($E36="","Service Focus Required",IF(AND($F36="",$H36&lt;&gt;""),"Outreach Date Required",IF(AND($F36&lt;&gt;"",$H36=""),"Outreach Outcome Required",IF(AND($F36&lt;&gt;"",$F36&gt;Setup!$B$5),"Future Outreach Date",IF(AND($H36="Booked",$I36=""),"Booking Date Required",IF(AND($I36&lt;&gt;"",$H36&lt;&gt;"Booked"),"Set Outcome to Booked",IF(AND($I36&lt;&gt;"",$I36&gt;Setup!$B$5),"Future Booking Date",IF(AND($F36&lt;&gt;"",$I36&lt;&gt;"",$I36&lt;$F36),"Booking Before Outreach",IF(AND($J36&lt;&gt;"",$I36=""),"Booking Date Required",IF(AND($I36&lt;&gt;"",$J36&lt;&gt;"",$J36&lt;$I36),"Scheduled Before Booking",IF(AND($K36&lt;&gt;"",$J36=""),"Scheduled Date Required",IF(AND($L36&lt;&gt;"",$I36=""),"Booking Date Required",IF(AND($L36&lt;&gt;"",$L36&gt;Setup!$B$5),"Future Completion Date",IF(AND($J36&lt;&gt;"",$L36&lt;&gt;"",$L36&lt;$J36),"Completion Before Scheduled",IF(AND($K36="Completed",$L36=""),"Completion Date Required",IF(AND(OR($K36="Canceled",$K36="No-Show"),$L36&lt;&gt;""),"Remove Completion Date",IF(AND($L36&lt;&gt;"",$K36&lt;&gt;"Completed"),"Set Result to Completed",IF(AND($L36&lt;&gt;"",$M36=""),"Tune-Up Price Required",IF(AND($L36="",OR($N36&lt;&gt;"",$O36&lt;&gt;"")),"Completion Date Required",""))))))))))))))))))))))))</f>
        <v/>
      </c>
    </row>
    <row r="37" ht="25" customHeight="1">
      <c r="A37" s="35" t="n"/>
      <c r="B37" s="36" t="n"/>
      <c r="C37" s="37" t="n"/>
      <c r="D37" s="38" t="n"/>
      <c r="E37" s="38" t="n"/>
      <c r="F37" s="54" t="n"/>
      <c r="G37" s="37" t="n"/>
      <c r="H37" s="37" t="n"/>
      <c r="I37" s="54" t="n"/>
      <c r="J37" s="54" t="n"/>
      <c r="K37" s="37" t="n"/>
      <c r="L37" s="54" t="n"/>
      <c r="M37" s="40" t="n"/>
      <c r="N37" s="40" t="n"/>
      <c r="O37" s="41" t="n"/>
      <c r="P37" s="42">
        <f>IF($A37="","",IF($I37="",0,1))</f>
        <v/>
      </c>
      <c r="Q37" s="42">
        <f>IF($A37="","",IF($L37="",0,1))</f>
        <v/>
      </c>
      <c r="R37" s="43">
        <f>IF($A37="","",IF($L37="","",IF($M37="","",IFERROR($M37+IF($N37="",0,$N37),""))))</f>
        <v/>
      </c>
      <c r="S37" s="42">
        <f>IF(OR($A37="",$F37="",$I37=""),"",IFERROR($I37-$F37,""))</f>
        <v/>
      </c>
      <c r="T37" s="55">
        <f>IF(OR($A37="",$F37="",$I37&lt;&gt;"",$H37="Declined"),"",IFERROR($F37+Setup!$B$9,""))</f>
        <v/>
      </c>
      <c r="U37" s="45">
        <f>IF($A37="","",IF($K37="Canceled","Canceled",IF($K37="No-Show","No-Show",IF($L37&lt;&gt;"","Completed",IF($K37="Completed","Completion Date Needed",IF($I37&lt;&gt;"",IF($J37="","Booked - Schedule Needed",IF($J37&lt;Setup!$B$5,"Scheduled Date Passed","Scheduled")),IF($H37="Declined","Declined","Open")))))))</f>
        <v/>
      </c>
      <c r="V37" s="45">
        <f>IF($A37="","",IF($W37&lt;&gt;"","Fix Data",IF($U37="Completion Date Needed","Completion Date Needed",IF($U37="Booked - Schedule Needed","Schedule Needed",IF($U37="Scheduled Date Passed","Review Scheduled Date",IF($U37="No-Show","Review No-Show",IF(AND($T37&lt;&gt;"",$T37&lt;=Setup!$B$5),"Follow-Up Due","")))))))</f>
        <v/>
      </c>
      <c r="W37" s="45">
        <f>IF($A37="","",IF(COUNTIF($A$2:$A$201,$A37)&gt;1,"Duplicate Record ID",IF($B37="","Site Alias Required",IF($C37="","Area Required",IF($D37="","Relationship Type Required",IF($E37="","Service Focus Required",IF(AND($F37="",$H37&lt;&gt;""),"Outreach Date Required",IF(AND($F37&lt;&gt;"",$H37=""),"Outreach Outcome Required",IF(AND($F37&lt;&gt;"",$F37&gt;Setup!$B$5),"Future Outreach Date",IF(AND($H37="Booked",$I37=""),"Booking Date Required",IF(AND($I37&lt;&gt;"",$H37&lt;&gt;"Booked"),"Set Outcome to Booked",IF(AND($I37&lt;&gt;"",$I37&gt;Setup!$B$5),"Future Booking Date",IF(AND($F37&lt;&gt;"",$I37&lt;&gt;"",$I37&lt;$F37),"Booking Before Outreach",IF(AND($J37&lt;&gt;"",$I37=""),"Booking Date Required",IF(AND($I37&lt;&gt;"",$J37&lt;&gt;"",$J37&lt;$I37),"Scheduled Before Booking",IF(AND($K37&lt;&gt;"",$J37=""),"Scheduled Date Required",IF(AND($L37&lt;&gt;"",$I37=""),"Booking Date Required",IF(AND($L37&lt;&gt;"",$L37&gt;Setup!$B$5),"Future Completion Date",IF(AND($J37&lt;&gt;"",$L37&lt;&gt;"",$L37&lt;$J37),"Completion Before Scheduled",IF(AND($K37="Completed",$L37=""),"Completion Date Required",IF(AND(OR($K37="Canceled",$K37="No-Show"),$L37&lt;&gt;""),"Remove Completion Date",IF(AND($L37&lt;&gt;"",$K37&lt;&gt;"Completed"),"Set Result to Completed",IF(AND($L37&lt;&gt;"",$M37=""),"Tune-Up Price Required",IF(AND($L37="",OR($N37&lt;&gt;"",$O37&lt;&gt;"")),"Completion Date Required",""))))))))))))))))))))))))</f>
        <v/>
      </c>
    </row>
    <row r="38" ht="25" customHeight="1">
      <c r="A38" s="35" t="n"/>
      <c r="B38" s="36" t="n"/>
      <c r="C38" s="37" t="n"/>
      <c r="D38" s="38" t="n"/>
      <c r="E38" s="38" t="n"/>
      <c r="F38" s="54" t="n"/>
      <c r="G38" s="37" t="n"/>
      <c r="H38" s="37" t="n"/>
      <c r="I38" s="54" t="n"/>
      <c r="J38" s="54" t="n"/>
      <c r="K38" s="37" t="n"/>
      <c r="L38" s="54" t="n"/>
      <c r="M38" s="40" t="n"/>
      <c r="N38" s="40" t="n"/>
      <c r="O38" s="41" t="n"/>
      <c r="P38" s="42">
        <f>IF($A38="","",IF($I38="",0,1))</f>
        <v/>
      </c>
      <c r="Q38" s="42">
        <f>IF($A38="","",IF($L38="",0,1))</f>
        <v/>
      </c>
      <c r="R38" s="43">
        <f>IF($A38="","",IF($L38="","",IF($M38="","",IFERROR($M38+IF($N38="",0,$N38),""))))</f>
        <v/>
      </c>
      <c r="S38" s="42">
        <f>IF(OR($A38="",$F38="",$I38=""),"",IFERROR($I38-$F38,""))</f>
        <v/>
      </c>
      <c r="T38" s="55">
        <f>IF(OR($A38="",$F38="",$I38&lt;&gt;"",$H38="Declined"),"",IFERROR($F38+Setup!$B$9,""))</f>
        <v/>
      </c>
      <c r="U38" s="45">
        <f>IF($A38="","",IF($K38="Canceled","Canceled",IF($K38="No-Show","No-Show",IF($L38&lt;&gt;"","Completed",IF($K38="Completed","Completion Date Needed",IF($I38&lt;&gt;"",IF($J38="","Booked - Schedule Needed",IF($J38&lt;Setup!$B$5,"Scheduled Date Passed","Scheduled")),IF($H38="Declined","Declined","Open")))))))</f>
        <v/>
      </c>
      <c r="V38" s="45">
        <f>IF($A38="","",IF($W38&lt;&gt;"","Fix Data",IF($U38="Completion Date Needed","Completion Date Needed",IF($U38="Booked - Schedule Needed","Schedule Needed",IF($U38="Scheduled Date Passed","Review Scheduled Date",IF($U38="No-Show","Review No-Show",IF(AND($T38&lt;&gt;"",$T38&lt;=Setup!$B$5),"Follow-Up Due","")))))))</f>
        <v/>
      </c>
      <c r="W38" s="45">
        <f>IF($A38="","",IF(COUNTIF($A$2:$A$201,$A38)&gt;1,"Duplicate Record ID",IF($B38="","Site Alias Required",IF($C38="","Area Required",IF($D38="","Relationship Type Required",IF($E38="","Service Focus Required",IF(AND($F38="",$H38&lt;&gt;""),"Outreach Date Required",IF(AND($F38&lt;&gt;"",$H38=""),"Outreach Outcome Required",IF(AND($F38&lt;&gt;"",$F38&gt;Setup!$B$5),"Future Outreach Date",IF(AND($H38="Booked",$I38=""),"Booking Date Required",IF(AND($I38&lt;&gt;"",$H38&lt;&gt;"Booked"),"Set Outcome to Booked",IF(AND($I38&lt;&gt;"",$I38&gt;Setup!$B$5),"Future Booking Date",IF(AND($F38&lt;&gt;"",$I38&lt;&gt;"",$I38&lt;$F38),"Booking Before Outreach",IF(AND($J38&lt;&gt;"",$I38=""),"Booking Date Required",IF(AND($I38&lt;&gt;"",$J38&lt;&gt;"",$J38&lt;$I38),"Scheduled Before Booking",IF(AND($K38&lt;&gt;"",$J38=""),"Scheduled Date Required",IF(AND($L38&lt;&gt;"",$I38=""),"Booking Date Required",IF(AND($L38&lt;&gt;"",$L38&gt;Setup!$B$5),"Future Completion Date",IF(AND($J38&lt;&gt;"",$L38&lt;&gt;"",$L38&lt;$J38),"Completion Before Scheduled",IF(AND($K38="Completed",$L38=""),"Completion Date Required",IF(AND(OR($K38="Canceled",$K38="No-Show"),$L38&lt;&gt;""),"Remove Completion Date",IF(AND($L38&lt;&gt;"",$K38&lt;&gt;"Completed"),"Set Result to Completed",IF(AND($L38&lt;&gt;"",$M38=""),"Tune-Up Price Required",IF(AND($L38="",OR($N38&lt;&gt;"",$O38&lt;&gt;"")),"Completion Date Required",""))))))))))))))))))))))))</f>
        <v/>
      </c>
    </row>
    <row r="39" ht="25" customHeight="1">
      <c r="A39" s="35" t="n"/>
      <c r="B39" s="36" t="n"/>
      <c r="C39" s="37" t="n"/>
      <c r="D39" s="38" t="n"/>
      <c r="E39" s="38" t="n"/>
      <c r="F39" s="54" t="n"/>
      <c r="G39" s="37" t="n"/>
      <c r="H39" s="37" t="n"/>
      <c r="I39" s="54" t="n"/>
      <c r="J39" s="54" t="n"/>
      <c r="K39" s="37" t="n"/>
      <c r="L39" s="54" t="n"/>
      <c r="M39" s="40" t="n"/>
      <c r="N39" s="40" t="n"/>
      <c r="O39" s="41" t="n"/>
      <c r="P39" s="42">
        <f>IF($A39="","",IF($I39="",0,1))</f>
        <v/>
      </c>
      <c r="Q39" s="42">
        <f>IF($A39="","",IF($L39="",0,1))</f>
        <v/>
      </c>
      <c r="R39" s="43">
        <f>IF($A39="","",IF($L39="","",IF($M39="","",IFERROR($M39+IF($N39="",0,$N39),""))))</f>
        <v/>
      </c>
      <c r="S39" s="42">
        <f>IF(OR($A39="",$F39="",$I39=""),"",IFERROR($I39-$F39,""))</f>
        <v/>
      </c>
      <c r="T39" s="55">
        <f>IF(OR($A39="",$F39="",$I39&lt;&gt;"",$H39="Declined"),"",IFERROR($F39+Setup!$B$9,""))</f>
        <v/>
      </c>
      <c r="U39" s="45">
        <f>IF($A39="","",IF($K39="Canceled","Canceled",IF($K39="No-Show","No-Show",IF($L39&lt;&gt;"","Completed",IF($K39="Completed","Completion Date Needed",IF($I39&lt;&gt;"",IF($J39="","Booked - Schedule Needed",IF($J39&lt;Setup!$B$5,"Scheduled Date Passed","Scheduled")),IF($H39="Declined","Declined","Open")))))))</f>
        <v/>
      </c>
      <c r="V39" s="45">
        <f>IF($A39="","",IF($W39&lt;&gt;"","Fix Data",IF($U39="Completion Date Needed","Completion Date Needed",IF($U39="Booked - Schedule Needed","Schedule Needed",IF($U39="Scheduled Date Passed","Review Scheduled Date",IF($U39="No-Show","Review No-Show",IF(AND($T39&lt;&gt;"",$T39&lt;=Setup!$B$5),"Follow-Up Due","")))))))</f>
        <v/>
      </c>
      <c r="W39" s="45">
        <f>IF($A39="","",IF(COUNTIF($A$2:$A$201,$A39)&gt;1,"Duplicate Record ID",IF($B39="","Site Alias Required",IF($C39="","Area Required",IF($D39="","Relationship Type Required",IF($E39="","Service Focus Required",IF(AND($F39="",$H39&lt;&gt;""),"Outreach Date Required",IF(AND($F39&lt;&gt;"",$H39=""),"Outreach Outcome Required",IF(AND($F39&lt;&gt;"",$F39&gt;Setup!$B$5),"Future Outreach Date",IF(AND($H39="Booked",$I39=""),"Booking Date Required",IF(AND($I39&lt;&gt;"",$H39&lt;&gt;"Booked"),"Set Outcome to Booked",IF(AND($I39&lt;&gt;"",$I39&gt;Setup!$B$5),"Future Booking Date",IF(AND($F39&lt;&gt;"",$I39&lt;&gt;"",$I39&lt;$F39),"Booking Before Outreach",IF(AND($J39&lt;&gt;"",$I39=""),"Booking Date Required",IF(AND($I39&lt;&gt;"",$J39&lt;&gt;"",$J39&lt;$I39),"Scheduled Before Booking",IF(AND($K39&lt;&gt;"",$J39=""),"Scheduled Date Required",IF(AND($L39&lt;&gt;"",$I39=""),"Booking Date Required",IF(AND($L39&lt;&gt;"",$L39&gt;Setup!$B$5),"Future Completion Date",IF(AND($J39&lt;&gt;"",$L39&lt;&gt;"",$L39&lt;$J39),"Completion Before Scheduled",IF(AND($K39="Completed",$L39=""),"Completion Date Required",IF(AND(OR($K39="Canceled",$K39="No-Show"),$L39&lt;&gt;""),"Remove Completion Date",IF(AND($L39&lt;&gt;"",$K39&lt;&gt;"Completed"),"Set Result to Completed",IF(AND($L39&lt;&gt;"",$M39=""),"Tune-Up Price Required",IF(AND($L39="",OR($N39&lt;&gt;"",$O39&lt;&gt;"")),"Completion Date Required",""))))))))))))))))))))))))</f>
        <v/>
      </c>
    </row>
    <row r="40" ht="25" customHeight="1">
      <c r="A40" s="35" t="n"/>
      <c r="B40" s="36" t="n"/>
      <c r="C40" s="37" t="n"/>
      <c r="D40" s="38" t="n"/>
      <c r="E40" s="38" t="n"/>
      <c r="F40" s="54" t="n"/>
      <c r="G40" s="37" t="n"/>
      <c r="H40" s="37" t="n"/>
      <c r="I40" s="54" t="n"/>
      <c r="J40" s="54" t="n"/>
      <c r="K40" s="37" t="n"/>
      <c r="L40" s="54" t="n"/>
      <c r="M40" s="40" t="n"/>
      <c r="N40" s="40" t="n"/>
      <c r="O40" s="41" t="n"/>
      <c r="P40" s="42">
        <f>IF($A40="","",IF($I40="",0,1))</f>
        <v/>
      </c>
      <c r="Q40" s="42">
        <f>IF($A40="","",IF($L40="",0,1))</f>
        <v/>
      </c>
      <c r="R40" s="43">
        <f>IF($A40="","",IF($L40="","",IF($M40="","",IFERROR($M40+IF($N40="",0,$N40),""))))</f>
        <v/>
      </c>
      <c r="S40" s="42">
        <f>IF(OR($A40="",$F40="",$I40=""),"",IFERROR($I40-$F40,""))</f>
        <v/>
      </c>
      <c r="T40" s="55">
        <f>IF(OR($A40="",$F40="",$I40&lt;&gt;"",$H40="Declined"),"",IFERROR($F40+Setup!$B$9,""))</f>
        <v/>
      </c>
      <c r="U40" s="45">
        <f>IF($A40="","",IF($K40="Canceled","Canceled",IF($K40="No-Show","No-Show",IF($L40&lt;&gt;"","Completed",IF($K40="Completed","Completion Date Needed",IF($I40&lt;&gt;"",IF($J40="","Booked - Schedule Needed",IF($J40&lt;Setup!$B$5,"Scheduled Date Passed","Scheduled")),IF($H40="Declined","Declined","Open")))))))</f>
        <v/>
      </c>
      <c r="V40" s="45">
        <f>IF($A40="","",IF($W40&lt;&gt;"","Fix Data",IF($U40="Completion Date Needed","Completion Date Needed",IF($U40="Booked - Schedule Needed","Schedule Needed",IF($U40="Scheduled Date Passed","Review Scheduled Date",IF($U40="No-Show","Review No-Show",IF(AND($T40&lt;&gt;"",$T40&lt;=Setup!$B$5),"Follow-Up Due","")))))))</f>
        <v/>
      </c>
      <c r="W40" s="45">
        <f>IF($A40="","",IF(COUNTIF($A$2:$A$201,$A40)&gt;1,"Duplicate Record ID",IF($B40="","Site Alias Required",IF($C40="","Area Required",IF($D40="","Relationship Type Required",IF($E40="","Service Focus Required",IF(AND($F40="",$H40&lt;&gt;""),"Outreach Date Required",IF(AND($F40&lt;&gt;"",$H40=""),"Outreach Outcome Required",IF(AND($F40&lt;&gt;"",$F40&gt;Setup!$B$5),"Future Outreach Date",IF(AND($H40="Booked",$I40=""),"Booking Date Required",IF(AND($I40&lt;&gt;"",$H40&lt;&gt;"Booked"),"Set Outcome to Booked",IF(AND($I40&lt;&gt;"",$I40&gt;Setup!$B$5),"Future Booking Date",IF(AND($F40&lt;&gt;"",$I40&lt;&gt;"",$I40&lt;$F40),"Booking Before Outreach",IF(AND($J40&lt;&gt;"",$I40=""),"Booking Date Required",IF(AND($I40&lt;&gt;"",$J40&lt;&gt;"",$J40&lt;$I40),"Scheduled Before Booking",IF(AND($K40&lt;&gt;"",$J40=""),"Scheduled Date Required",IF(AND($L40&lt;&gt;"",$I40=""),"Booking Date Required",IF(AND($L40&lt;&gt;"",$L40&gt;Setup!$B$5),"Future Completion Date",IF(AND($J40&lt;&gt;"",$L40&lt;&gt;"",$L40&lt;$J40),"Completion Before Scheduled",IF(AND($K40="Completed",$L40=""),"Completion Date Required",IF(AND(OR($K40="Canceled",$K40="No-Show"),$L40&lt;&gt;""),"Remove Completion Date",IF(AND($L40&lt;&gt;"",$K40&lt;&gt;"Completed"),"Set Result to Completed",IF(AND($L40&lt;&gt;"",$M40=""),"Tune-Up Price Required",IF(AND($L40="",OR($N40&lt;&gt;"",$O40&lt;&gt;"")),"Completion Date Required",""))))))))))))))))))))))))</f>
        <v/>
      </c>
    </row>
    <row r="41" ht="25" customHeight="1">
      <c r="A41" s="35" t="n"/>
      <c r="B41" s="36" t="n"/>
      <c r="C41" s="37" t="n"/>
      <c r="D41" s="38" t="n"/>
      <c r="E41" s="38" t="n"/>
      <c r="F41" s="54" t="n"/>
      <c r="G41" s="37" t="n"/>
      <c r="H41" s="37" t="n"/>
      <c r="I41" s="54" t="n"/>
      <c r="J41" s="54" t="n"/>
      <c r="K41" s="37" t="n"/>
      <c r="L41" s="54" t="n"/>
      <c r="M41" s="40" t="n"/>
      <c r="N41" s="40" t="n"/>
      <c r="O41" s="41" t="n"/>
      <c r="P41" s="42">
        <f>IF($A41="","",IF($I41="",0,1))</f>
        <v/>
      </c>
      <c r="Q41" s="42">
        <f>IF($A41="","",IF($L41="",0,1))</f>
        <v/>
      </c>
      <c r="R41" s="43">
        <f>IF($A41="","",IF($L41="","",IF($M41="","",IFERROR($M41+IF($N41="",0,$N41),""))))</f>
        <v/>
      </c>
      <c r="S41" s="42">
        <f>IF(OR($A41="",$F41="",$I41=""),"",IFERROR($I41-$F41,""))</f>
        <v/>
      </c>
      <c r="T41" s="55">
        <f>IF(OR($A41="",$F41="",$I41&lt;&gt;"",$H41="Declined"),"",IFERROR($F41+Setup!$B$9,""))</f>
        <v/>
      </c>
      <c r="U41" s="45">
        <f>IF($A41="","",IF($K41="Canceled","Canceled",IF($K41="No-Show","No-Show",IF($L41&lt;&gt;"","Completed",IF($K41="Completed","Completion Date Needed",IF($I41&lt;&gt;"",IF($J41="","Booked - Schedule Needed",IF($J41&lt;Setup!$B$5,"Scheduled Date Passed","Scheduled")),IF($H41="Declined","Declined","Open")))))))</f>
        <v/>
      </c>
      <c r="V41" s="45">
        <f>IF($A41="","",IF($W41&lt;&gt;"","Fix Data",IF($U41="Completion Date Needed","Completion Date Needed",IF($U41="Booked - Schedule Needed","Schedule Needed",IF($U41="Scheduled Date Passed","Review Scheduled Date",IF($U41="No-Show","Review No-Show",IF(AND($T41&lt;&gt;"",$T41&lt;=Setup!$B$5),"Follow-Up Due","")))))))</f>
        <v/>
      </c>
      <c r="W41" s="45">
        <f>IF($A41="","",IF(COUNTIF($A$2:$A$201,$A41)&gt;1,"Duplicate Record ID",IF($B41="","Site Alias Required",IF($C41="","Area Required",IF($D41="","Relationship Type Required",IF($E41="","Service Focus Required",IF(AND($F41="",$H41&lt;&gt;""),"Outreach Date Required",IF(AND($F41&lt;&gt;"",$H41=""),"Outreach Outcome Required",IF(AND($F41&lt;&gt;"",$F41&gt;Setup!$B$5),"Future Outreach Date",IF(AND($H41="Booked",$I41=""),"Booking Date Required",IF(AND($I41&lt;&gt;"",$H41&lt;&gt;"Booked"),"Set Outcome to Booked",IF(AND($I41&lt;&gt;"",$I41&gt;Setup!$B$5),"Future Booking Date",IF(AND($F41&lt;&gt;"",$I41&lt;&gt;"",$I41&lt;$F41),"Booking Before Outreach",IF(AND($J41&lt;&gt;"",$I41=""),"Booking Date Required",IF(AND($I41&lt;&gt;"",$J41&lt;&gt;"",$J41&lt;$I41),"Scheduled Before Booking",IF(AND($K41&lt;&gt;"",$J41=""),"Scheduled Date Required",IF(AND($L41&lt;&gt;"",$I41=""),"Booking Date Required",IF(AND($L41&lt;&gt;"",$L41&gt;Setup!$B$5),"Future Completion Date",IF(AND($J41&lt;&gt;"",$L41&lt;&gt;"",$L41&lt;$J41),"Completion Before Scheduled",IF(AND($K41="Completed",$L41=""),"Completion Date Required",IF(AND(OR($K41="Canceled",$K41="No-Show"),$L41&lt;&gt;""),"Remove Completion Date",IF(AND($L41&lt;&gt;"",$K41&lt;&gt;"Completed"),"Set Result to Completed",IF(AND($L41&lt;&gt;"",$M41=""),"Tune-Up Price Required",IF(AND($L41="",OR($N41&lt;&gt;"",$O41&lt;&gt;"")),"Completion Date Required",""))))))))))))))))))))))))</f>
        <v/>
      </c>
    </row>
    <row r="42" ht="25" customHeight="1">
      <c r="A42" s="35" t="n"/>
      <c r="B42" s="36" t="n"/>
      <c r="C42" s="37" t="n"/>
      <c r="D42" s="38" t="n"/>
      <c r="E42" s="38" t="n"/>
      <c r="F42" s="54" t="n"/>
      <c r="G42" s="37" t="n"/>
      <c r="H42" s="37" t="n"/>
      <c r="I42" s="54" t="n"/>
      <c r="J42" s="54" t="n"/>
      <c r="K42" s="37" t="n"/>
      <c r="L42" s="54" t="n"/>
      <c r="M42" s="40" t="n"/>
      <c r="N42" s="40" t="n"/>
      <c r="O42" s="41" t="n"/>
      <c r="P42" s="42">
        <f>IF($A42="","",IF($I42="",0,1))</f>
        <v/>
      </c>
      <c r="Q42" s="42">
        <f>IF($A42="","",IF($L42="",0,1))</f>
        <v/>
      </c>
      <c r="R42" s="43">
        <f>IF($A42="","",IF($L42="","",IF($M42="","",IFERROR($M42+IF($N42="",0,$N42),""))))</f>
        <v/>
      </c>
      <c r="S42" s="42">
        <f>IF(OR($A42="",$F42="",$I42=""),"",IFERROR($I42-$F42,""))</f>
        <v/>
      </c>
      <c r="T42" s="55">
        <f>IF(OR($A42="",$F42="",$I42&lt;&gt;"",$H42="Declined"),"",IFERROR($F42+Setup!$B$9,""))</f>
        <v/>
      </c>
      <c r="U42" s="45">
        <f>IF($A42="","",IF($K42="Canceled","Canceled",IF($K42="No-Show","No-Show",IF($L42&lt;&gt;"","Completed",IF($K42="Completed","Completion Date Needed",IF($I42&lt;&gt;"",IF($J42="","Booked - Schedule Needed",IF($J42&lt;Setup!$B$5,"Scheduled Date Passed","Scheduled")),IF($H42="Declined","Declined","Open")))))))</f>
        <v/>
      </c>
      <c r="V42" s="45">
        <f>IF($A42="","",IF($W42&lt;&gt;"","Fix Data",IF($U42="Completion Date Needed","Completion Date Needed",IF($U42="Booked - Schedule Needed","Schedule Needed",IF($U42="Scheduled Date Passed","Review Scheduled Date",IF($U42="No-Show","Review No-Show",IF(AND($T42&lt;&gt;"",$T42&lt;=Setup!$B$5),"Follow-Up Due","")))))))</f>
        <v/>
      </c>
      <c r="W42" s="45">
        <f>IF($A42="","",IF(COUNTIF($A$2:$A$201,$A42)&gt;1,"Duplicate Record ID",IF($B42="","Site Alias Required",IF($C42="","Area Required",IF($D42="","Relationship Type Required",IF($E42="","Service Focus Required",IF(AND($F42="",$H42&lt;&gt;""),"Outreach Date Required",IF(AND($F42&lt;&gt;"",$H42=""),"Outreach Outcome Required",IF(AND($F42&lt;&gt;"",$F42&gt;Setup!$B$5),"Future Outreach Date",IF(AND($H42="Booked",$I42=""),"Booking Date Required",IF(AND($I42&lt;&gt;"",$H42&lt;&gt;"Booked"),"Set Outcome to Booked",IF(AND($I42&lt;&gt;"",$I42&gt;Setup!$B$5),"Future Booking Date",IF(AND($F42&lt;&gt;"",$I42&lt;&gt;"",$I42&lt;$F42),"Booking Before Outreach",IF(AND($J42&lt;&gt;"",$I42=""),"Booking Date Required",IF(AND($I42&lt;&gt;"",$J42&lt;&gt;"",$J42&lt;$I42),"Scheduled Before Booking",IF(AND($K42&lt;&gt;"",$J42=""),"Scheduled Date Required",IF(AND($L42&lt;&gt;"",$I42=""),"Booking Date Required",IF(AND($L42&lt;&gt;"",$L42&gt;Setup!$B$5),"Future Completion Date",IF(AND($J42&lt;&gt;"",$L42&lt;&gt;"",$L42&lt;$J42),"Completion Before Scheduled",IF(AND($K42="Completed",$L42=""),"Completion Date Required",IF(AND(OR($K42="Canceled",$K42="No-Show"),$L42&lt;&gt;""),"Remove Completion Date",IF(AND($L42&lt;&gt;"",$K42&lt;&gt;"Completed"),"Set Result to Completed",IF(AND($L42&lt;&gt;"",$M42=""),"Tune-Up Price Required",IF(AND($L42="",OR($N42&lt;&gt;"",$O42&lt;&gt;"")),"Completion Date Required",""))))))))))))))))))))))))</f>
        <v/>
      </c>
    </row>
    <row r="43" ht="25" customHeight="1">
      <c r="A43" s="35" t="n"/>
      <c r="B43" s="36" t="n"/>
      <c r="C43" s="37" t="n"/>
      <c r="D43" s="38" t="n"/>
      <c r="E43" s="38" t="n"/>
      <c r="F43" s="54" t="n"/>
      <c r="G43" s="37" t="n"/>
      <c r="H43" s="37" t="n"/>
      <c r="I43" s="54" t="n"/>
      <c r="J43" s="54" t="n"/>
      <c r="K43" s="37" t="n"/>
      <c r="L43" s="54" t="n"/>
      <c r="M43" s="40" t="n"/>
      <c r="N43" s="40" t="n"/>
      <c r="O43" s="41" t="n"/>
      <c r="P43" s="42">
        <f>IF($A43="","",IF($I43="",0,1))</f>
        <v/>
      </c>
      <c r="Q43" s="42">
        <f>IF($A43="","",IF($L43="",0,1))</f>
        <v/>
      </c>
      <c r="R43" s="43">
        <f>IF($A43="","",IF($L43="","",IF($M43="","",IFERROR($M43+IF($N43="",0,$N43),""))))</f>
        <v/>
      </c>
      <c r="S43" s="42">
        <f>IF(OR($A43="",$F43="",$I43=""),"",IFERROR($I43-$F43,""))</f>
        <v/>
      </c>
      <c r="T43" s="55">
        <f>IF(OR($A43="",$F43="",$I43&lt;&gt;"",$H43="Declined"),"",IFERROR($F43+Setup!$B$9,""))</f>
        <v/>
      </c>
      <c r="U43" s="45">
        <f>IF($A43="","",IF($K43="Canceled","Canceled",IF($K43="No-Show","No-Show",IF($L43&lt;&gt;"","Completed",IF($K43="Completed","Completion Date Needed",IF($I43&lt;&gt;"",IF($J43="","Booked - Schedule Needed",IF($J43&lt;Setup!$B$5,"Scheduled Date Passed","Scheduled")),IF($H43="Declined","Declined","Open")))))))</f>
        <v/>
      </c>
      <c r="V43" s="45">
        <f>IF($A43="","",IF($W43&lt;&gt;"","Fix Data",IF($U43="Completion Date Needed","Completion Date Needed",IF($U43="Booked - Schedule Needed","Schedule Needed",IF($U43="Scheduled Date Passed","Review Scheduled Date",IF($U43="No-Show","Review No-Show",IF(AND($T43&lt;&gt;"",$T43&lt;=Setup!$B$5),"Follow-Up Due","")))))))</f>
        <v/>
      </c>
      <c r="W43" s="45">
        <f>IF($A43="","",IF(COUNTIF($A$2:$A$201,$A43)&gt;1,"Duplicate Record ID",IF($B43="","Site Alias Required",IF($C43="","Area Required",IF($D43="","Relationship Type Required",IF($E43="","Service Focus Required",IF(AND($F43="",$H43&lt;&gt;""),"Outreach Date Required",IF(AND($F43&lt;&gt;"",$H43=""),"Outreach Outcome Required",IF(AND($F43&lt;&gt;"",$F43&gt;Setup!$B$5),"Future Outreach Date",IF(AND($H43="Booked",$I43=""),"Booking Date Required",IF(AND($I43&lt;&gt;"",$H43&lt;&gt;"Booked"),"Set Outcome to Booked",IF(AND($I43&lt;&gt;"",$I43&gt;Setup!$B$5),"Future Booking Date",IF(AND($F43&lt;&gt;"",$I43&lt;&gt;"",$I43&lt;$F43),"Booking Before Outreach",IF(AND($J43&lt;&gt;"",$I43=""),"Booking Date Required",IF(AND($I43&lt;&gt;"",$J43&lt;&gt;"",$J43&lt;$I43),"Scheduled Before Booking",IF(AND($K43&lt;&gt;"",$J43=""),"Scheduled Date Required",IF(AND($L43&lt;&gt;"",$I43=""),"Booking Date Required",IF(AND($L43&lt;&gt;"",$L43&gt;Setup!$B$5),"Future Completion Date",IF(AND($J43&lt;&gt;"",$L43&lt;&gt;"",$L43&lt;$J43),"Completion Before Scheduled",IF(AND($K43="Completed",$L43=""),"Completion Date Required",IF(AND(OR($K43="Canceled",$K43="No-Show"),$L43&lt;&gt;""),"Remove Completion Date",IF(AND($L43&lt;&gt;"",$K43&lt;&gt;"Completed"),"Set Result to Completed",IF(AND($L43&lt;&gt;"",$M43=""),"Tune-Up Price Required",IF(AND($L43="",OR($N43&lt;&gt;"",$O43&lt;&gt;"")),"Completion Date Required",""))))))))))))))))))))))))</f>
        <v/>
      </c>
    </row>
    <row r="44" ht="25" customHeight="1">
      <c r="A44" s="35" t="n"/>
      <c r="B44" s="36" t="n"/>
      <c r="C44" s="37" t="n"/>
      <c r="D44" s="38" t="n"/>
      <c r="E44" s="38" t="n"/>
      <c r="F44" s="54" t="n"/>
      <c r="G44" s="37" t="n"/>
      <c r="H44" s="37" t="n"/>
      <c r="I44" s="54" t="n"/>
      <c r="J44" s="54" t="n"/>
      <c r="K44" s="37" t="n"/>
      <c r="L44" s="54" t="n"/>
      <c r="M44" s="40" t="n"/>
      <c r="N44" s="40" t="n"/>
      <c r="O44" s="41" t="n"/>
      <c r="P44" s="42">
        <f>IF($A44="","",IF($I44="",0,1))</f>
        <v/>
      </c>
      <c r="Q44" s="42">
        <f>IF($A44="","",IF($L44="",0,1))</f>
        <v/>
      </c>
      <c r="R44" s="43">
        <f>IF($A44="","",IF($L44="","",IF($M44="","",IFERROR($M44+IF($N44="",0,$N44),""))))</f>
        <v/>
      </c>
      <c r="S44" s="42">
        <f>IF(OR($A44="",$F44="",$I44=""),"",IFERROR($I44-$F44,""))</f>
        <v/>
      </c>
      <c r="T44" s="55">
        <f>IF(OR($A44="",$F44="",$I44&lt;&gt;"",$H44="Declined"),"",IFERROR($F44+Setup!$B$9,""))</f>
        <v/>
      </c>
      <c r="U44" s="45">
        <f>IF($A44="","",IF($K44="Canceled","Canceled",IF($K44="No-Show","No-Show",IF($L44&lt;&gt;"","Completed",IF($K44="Completed","Completion Date Needed",IF($I44&lt;&gt;"",IF($J44="","Booked - Schedule Needed",IF($J44&lt;Setup!$B$5,"Scheduled Date Passed","Scheduled")),IF($H44="Declined","Declined","Open")))))))</f>
        <v/>
      </c>
      <c r="V44" s="45">
        <f>IF($A44="","",IF($W44&lt;&gt;"","Fix Data",IF($U44="Completion Date Needed","Completion Date Needed",IF($U44="Booked - Schedule Needed","Schedule Needed",IF($U44="Scheduled Date Passed","Review Scheduled Date",IF($U44="No-Show","Review No-Show",IF(AND($T44&lt;&gt;"",$T44&lt;=Setup!$B$5),"Follow-Up Due","")))))))</f>
        <v/>
      </c>
      <c r="W44" s="45">
        <f>IF($A44="","",IF(COUNTIF($A$2:$A$201,$A44)&gt;1,"Duplicate Record ID",IF($B44="","Site Alias Required",IF($C44="","Area Required",IF($D44="","Relationship Type Required",IF($E44="","Service Focus Required",IF(AND($F44="",$H44&lt;&gt;""),"Outreach Date Required",IF(AND($F44&lt;&gt;"",$H44=""),"Outreach Outcome Required",IF(AND($F44&lt;&gt;"",$F44&gt;Setup!$B$5),"Future Outreach Date",IF(AND($H44="Booked",$I44=""),"Booking Date Required",IF(AND($I44&lt;&gt;"",$H44&lt;&gt;"Booked"),"Set Outcome to Booked",IF(AND($I44&lt;&gt;"",$I44&gt;Setup!$B$5),"Future Booking Date",IF(AND($F44&lt;&gt;"",$I44&lt;&gt;"",$I44&lt;$F44),"Booking Before Outreach",IF(AND($J44&lt;&gt;"",$I44=""),"Booking Date Required",IF(AND($I44&lt;&gt;"",$J44&lt;&gt;"",$J44&lt;$I44),"Scheduled Before Booking",IF(AND($K44&lt;&gt;"",$J44=""),"Scheduled Date Required",IF(AND($L44&lt;&gt;"",$I44=""),"Booking Date Required",IF(AND($L44&lt;&gt;"",$L44&gt;Setup!$B$5),"Future Completion Date",IF(AND($J44&lt;&gt;"",$L44&lt;&gt;"",$L44&lt;$J44),"Completion Before Scheduled",IF(AND($K44="Completed",$L44=""),"Completion Date Required",IF(AND(OR($K44="Canceled",$K44="No-Show"),$L44&lt;&gt;""),"Remove Completion Date",IF(AND($L44&lt;&gt;"",$K44&lt;&gt;"Completed"),"Set Result to Completed",IF(AND($L44&lt;&gt;"",$M44=""),"Tune-Up Price Required",IF(AND($L44="",OR($N44&lt;&gt;"",$O44&lt;&gt;"")),"Completion Date Required",""))))))))))))))))))))))))</f>
        <v/>
      </c>
    </row>
    <row r="45" ht="25" customHeight="1">
      <c r="A45" s="35" t="n"/>
      <c r="B45" s="36" t="n"/>
      <c r="C45" s="37" t="n"/>
      <c r="D45" s="38" t="n"/>
      <c r="E45" s="38" t="n"/>
      <c r="F45" s="54" t="n"/>
      <c r="G45" s="37" t="n"/>
      <c r="H45" s="37" t="n"/>
      <c r="I45" s="54" t="n"/>
      <c r="J45" s="54" t="n"/>
      <c r="K45" s="37" t="n"/>
      <c r="L45" s="54" t="n"/>
      <c r="M45" s="40" t="n"/>
      <c r="N45" s="40" t="n"/>
      <c r="O45" s="41" t="n"/>
      <c r="P45" s="42">
        <f>IF($A45="","",IF($I45="",0,1))</f>
        <v/>
      </c>
      <c r="Q45" s="42">
        <f>IF($A45="","",IF($L45="",0,1))</f>
        <v/>
      </c>
      <c r="R45" s="43">
        <f>IF($A45="","",IF($L45="","",IF($M45="","",IFERROR($M45+IF($N45="",0,$N45),""))))</f>
        <v/>
      </c>
      <c r="S45" s="42">
        <f>IF(OR($A45="",$F45="",$I45=""),"",IFERROR($I45-$F45,""))</f>
        <v/>
      </c>
      <c r="T45" s="55">
        <f>IF(OR($A45="",$F45="",$I45&lt;&gt;"",$H45="Declined"),"",IFERROR($F45+Setup!$B$9,""))</f>
        <v/>
      </c>
      <c r="U45" s="45">
        <f>IF($A45="","",IF($K45="Canceled","Canceled",IF($K45="No-Show","No-Show",IF($L45&lt;&gt;"","Completed",IF($K45="Completed","Completion Date Needed",IF($I45&lt;&gt;"",IF($J45="","Booked - Schedule Needed",IF($J45&lt;Setup!$B$5,"Scheduled Date Passed","Scheduled")),IF($H45="Declined","Declined","Open")))))))</f>
        <v/>
      </c>
      <c r="V45" s="45">
        <f>IF($A45="","",IF($W45&lt;&gt;"","Fix Data",IF($U45="Completion Date Needed","Completion Date Needed",IF($U45="Booked - Schedule Needed","Schedule Needed",IF($U45="Scheduled Date Passed","Review Scheduled Date",IF($U45="No-Show","Review No-Show",IF(AND($T45&lt;&gt;"",$T45&lt;=Setup!$B$5),"Follow-Up Due","")))))))</f>
        <v/>
      </c>
      <c r="W45" s="45">
        <f>IF($A45="","",IF(COUNTIF($A$2:$A$201,$A45)&gt;1,"Duplicate Record ID",IF($B45="","Site Alias Required",IF($C45="","Area Required",IF($D45="","Relationship Type Required",IF($E45="","Service Focus Required",IF(AND($F45="",$H45&lt;&gt;""),"Outreach Date Required",IF(AND($F45&lt;&gt;"",$H45=""),"Outreach Outcome Required",IF(AND($F45&lt;&gt;"",$F45&gt;Setup!$B$5),"Future Outreach Date",IF(AND($H45="Booked",$I45=""),"Booking Date Required",IF(AND($I45&lt;&gt;"",$H45&lt;&gt;"Booked"),"Set Outcome to Booked",IF(AND($I45&lt;&gt;"",$I45&gt;Setup!$B$5),"Future Booking Date",IF(AND($F45&lt;&gt;"",$I45&lt;&gt;"",$I45&lt;$F45),"Booking Before Outreach",IF(AND($J45&lt;&gt;"",$I45=""),"Booking Date Required",IF(AND($I45&lt;&gt;"",$J45&lt;&gt;"",$J45&lt;$I45),"Scheduled Before Booking",IF(AND($K45&lt;&gt;"",$J45=""),"Scheduled Date Required",IF(AND($L45&lt;&gt;"",$I45=""),"Booking Date Required",IF(AND($L45&lt;&gt;"",$L45&gt;Setup!$B$5),"Future Completion Date",IF(AND($J45&lt;&gt;"",$L45&lt;&gt;"",$L45&lt;$J45),"Completion Before Scheduled",IF(AND($K45="Completed",$L45=""),"Completion Date Required",IF(AND(OR($K45="Canceled",$K45="No-Show"),$L45&lt;&gt;""),"Remove Completion Date",IF(AND($L45&lt;&gt;"",$K45&lt;&gt;"Completed"),"Set Result to Completed",IF(AND($L45&lt;&gt;"",$M45=""),"Tune-Up Price Required",IF(AND($L45="",OR($N45&lt;&gt;"",$O45&lt;&gt;"")),"Completion Date Required",""))))))))))))))))))))))))</f>
        <v/>
      </c>
    </row>
    <row r="46" ht="25" customHeight="1">
      <c r="A46" s="35" t="n"/>
      <c r="B46" s="36" t="n"/>
      <c r="C46" s="37" t="n"/>
      <c r="D46" s="38" t="n"/>
      <c r="E46" s="38" t="n"/>
      <c r="F46" s="54" t="n"/>
      <c r="G46" s="37" t="n"/>
      <c r="H46" s="37" t="n"/>
      <c r="I46" s="54" t="n"/>
      <c r="J46" s="54" t="n"/>
      <c r="K46" s="37" t="n"/>
      <c r="L46" s="54" t="n"/>
      <c r="M46" s="40" t="n"/>
      <c r="N46" s="40" t="n"/>
      <c r="O46" s="41" t="n"/>
      <c r="P46" s="42">
        <f>IF($A46="","",IF($I46="",0,1))</f>
        <v/>
      </c>
      <c r="Q46" s="42">
        <f>IF($A46="","",IF($L46="",0,1))</f>
        <v/>
      </c>
      <c r="R46" s="43">
        <f>IF($A46="","",IF($L46="","",IF($M46="","",IFERROR($M46+IF($N46="",0,$N46),""))))</f>
        <v/>
      </c>
      <c r="S46" s="42">
        <f>IF(OR($A46="",$F46="",$I46=""),"",IFERROR($I46-$F46,""))</f>
        <v/>
      </c>
      <c r="T46" s="55">
        <f>IF(OR($A46="",$F46="",$I46&lt;&gt;"",$H46="Declined"),"",IFERROR($F46+Setup!$B$9,""))</f>
        <v/>
      </c>
      <c r="U46" s="45">
        <f>IF($A46="","",IF($K46="Canceled","Canceled",IF($K46="No-Show","No-Show",IF($L46&lt;&gt;"","Completed",IF($K46="Completed","Completion Date Needed",IF($I46&lt;&gt;"",IF($J46="","Booked - Schedule Needed",IF($J46&lt;Setup!$B$5,"Scheduled Date Passed","Scheduled")),IF($H46="Declined","Declined","Open")))))))</f>
        <v/>
      </c>
      <c r="V46" s="45">
        <f>IF($A46="","",IF($W46&lt;&gt;"","Fix Data",IF($U46="Completion Date Needed","Completion Date Needed",IF($U46="Booked - Schedule Needed","Schedule Needed",IF($U46="Scheduled Date Passed","Review Scheduled Date",IF($U46="No-Show","Review No-Show",IF(AND($T46&lt;&gt;"",$T46&lt;=Setup!$B$5),"Follow-Up Due","")))))))</f>
        <v/>
      </c>
      <c r="W46" s="45">
        <f>IF($A46="","",IF(COUNTIF($A$2:$A$201,$A46)&gt;1,"Duplicate Record ID",IF($B46="","Site Alias Required",IF($C46="","Area Required",IF($D46="","Relationship Type Required",IF($E46="","Service Focus Required",IF(AND($F46="",$H46&lt;&gt;""),"Outreach Date Required",IF(AND($F46&lt;&gt;"",$H46=""),"Outreach Outcome Required",IF(AND($F46&lt;&gt;"",$F46&gt;Setup!$B$5),"Future Outreach Date",IF(AND($H46="Booked",$I46=""),"Booking Date Required",IF(AND($I46&lt;&gt;"",$H46&lt;&gt;"Booked"),"Set Outcome to Booked",IF(AND($I46&lt;&gt;"",$I46&gt;Setup!$B$5),"Future Booking Date",IF(AND($F46&lt;&gt;"",$I46&lt;&gt;"",$I46&lt;$F46),"Booking Before Outreach",IF(AND($J46&lt;&gt;"",$I46=""),"Booking Date Required",IF(AND($I46&lt;&gt;"",$J46&lt;&gt;"",$J46&lt;$I46),"Scheduled Before Booking",IF(AND($K46&lt;&gt;"",$J46=""),"Scheduled Date Required",IF(AND($L46&lt;&gt;"",$I46=""),"Booking Date Required",IF(AND($L46&lt;&gt;"",$L46&gt;Setup!$B$5),"Future Completion Date",IF(AND($J46&lt;&gt;"",$L46&lt;&gt;"",$L46&lt;$J46),"Completion Before Scheduled",IF(AND($K46="Completed",$L46=""),"Completion Date Required",IF(AND(OR($K46="Canceled",$K46="No-Show"),$L46&lt;&gt;""),"Remove Completion Date",IF(AND($L46&lt;&gt;"",$K46&lt;&gt;"Completed"),"Set Result to Completed",IF(AND($L46&lt;&gt;"",$M46=""),"Tune-Up Price Required",IF(AND($L46="",OR($N46&lt;&gt;"",$O46&lt;&gt;"")),"Completion Date Required",""))))))))))))))))))))))))</f>
        <v/>
      </c>
    </row>
    <row r="47" ht="25" customHeight="1">
      <c r="A47" s="35" t="n"/>
      <c r="B47" s="36" t="n"/>
      <c r="C47" s="37" t="n"/>
      <c r="D47" s="38" t="n"/>
      <c r="E47" s="38" t="n"/>
      <c r="F47" s="54" t="n"/>
      <c r="G47" s="37" t="n"/>
      <c r="H47" s="37" t="n"/>
      <c r="I47" s="54" t="n"/>
      <c r="J47" s="54" t="n"/>
      <c r="K47" s="37" t="n"/>
      <c r="L47" s="54" t="n"/>
      <c r="M47" s="40" t="n"/>
      <c r="N47" s="40" t="n"/>
      <c r="O47" s="41" t="n"/>
      <c r="P47" s="42">
        <f>IF($A47="","",IF($I47="",0,1))</f>
        <v/>
      </c>
      <c r="Q47" s="42">
        <f>IF($A47="","",IF($L47="",0,1))</f>
        <v/>
      </c>
      <c r="R47" s="43">
        <f>IF($A47="","",IF($L47="","",IF($M47="","",IFERROR($M47+IF($N47="",0,$N47),""))))</f>
        <v/>
      </c>
      <c r="S47" s="42">
        <f>IF(OR($A47="",$F47="",$I47=""),"",IFERROR($I47-$F47,""))</f>
        <v/>
      </c>
      <c r="T47" s="55">
        <f>IF(OR($A47="",$F47="",$I47&lt;&gt;"",$H47="Declined"),"",IFERROR($F47+Setup!$B$9,""))</f>
        <v/>
      </c>
      <c r="U47" s="45">
        <f>IF($A47="","",IF($K47="Canceled","Canceled",IF($K47="No-Show","No-Show",IF($L47&lt;&gt;"","Completed",IF($K47="Completed","Completion Date Needed",IF($I47&lt;&gt;"",IF($J47="","Booked - Schedule Needed",IF($J47&lt;Setup!$B$5,"Scheduled Date Passed","Scheduled")),IF($H47="Declined","Declined","Open")))))))</f>
        <v/>
      </c>
      <c r="V47" s="45">
        <f>IF($A47="","",IF($W47&lt;&gt;"","Fix Data",IF($U47="Completion Date Needed","Completion Date Needed",IF($U47="Booked - Schedule Needed","Schedule Needed",IF($U47="Scheduled Date Passed","Review Scheduled Date",IF($U47="No-Show","Review No-Show",IF(AND($T47&lt;&gt;"",$T47&lt;=Setup!$B$5),"Follow-Up Due","")))))))</f>
        <v/>
      </c>
      <c r="W47" s="45">
        <f>IF($A47="","",IF(COUNTIF($A$2:$A$201,$A47)&gt;1,"Duplicate Record ID",IF($B47="","Site Alias Required",IF($C47="","Area Required",IF($D47="","Relationship Type Required",IF($E47="","Service Focus Required",IF(AND($F47="",$H47&lt;&gt;""),"Outreach Date Required",IF(AND($F47&lt;&gt;"",$H47=""),"Outreach Outcome Required",IF(AND($F47&lt;&gt;"",$F47&gt;Setup!$B$5),"Future Outreach Date",IF(AND($H47="Booked",$I47=""),"Booking Date Required",IF(AND($I47&lt;&gt;"",$H47&lt;&gt;"Booked"),"Set Outcome to Booked",IF(AND($I47&lt;&gt;"",$I47&gt;Setup!$B$5),"Future Booking Date",IF(AND($F47&lt;&gt;"",$I47&lt;&gt;"",$I47&lt;$F47),"Booking Before Outreach",IF(AND($J47&lt;&gt;"",$I47=""),"Booking Date Required",IF(AND($I47&lt;&gt;"",$J47&lt;&gt;"",$J47&lt;$I47),"Scheduled Before Booking",IF(AND($K47&lt;&gt;"",$J47=""),"Scheduled Date Required",IF(AND($L47&lt;&gt;"",$I47=""),"Booking Date Required",IF(AND($L47&lt;&gt;"",$L47&gt;Setup!$B$5),"Future Completion Date",IF(AND($J47&lt;&gt;"",$L47&lt;&gt;"",$L47&lt;$J47),"Completion Before Scheduled",IF(AND($K47="Completed",$L47=""),"Completion Date Required",IF(AND(OR($K47="Canceled",$K47="No-Show"),$L47&lt;&gt;""),"Remove Completion Date",IF(AND($L47&lt;&gt;"",$K47&lt;&gt;"Completed"),"Set Result to Completed",IF(AND($L47&lt;&gt;"",$M47=""),"Tune-Up Price Required",IF(AND($L47="",OR($N47&lt;&gt;"",$O47&lt;&gt;"")),"Completion Date Required",""))))))))))))))))))))))))</f>
        <v/>
      </c>
    </row>
    <row r="48" ht="25" customHeight="1">
      <c r="A48" s="35" t="n"/>
      <c r="B48" s="36" t="n"/>
      <c r="C48" s="37" t="n"/>
      <c r="D48" s="38" t="n"/>
      <c r="E48" s="38" t="n"/>
      <c r="F48" s="54" t="n"/>
      <c r="G48" s="37" t="n"/>
      <c r="H48" s="37" t="n"/>
      <c r="I48" s="54" t="n"/>
      <c r="J48" s="54" t="n"/>
      <c r="K48" s="37" t="n"/>
      <c r="L48" s="54" t="n"/>
      <c r="M48" s="40" t="n"/>
      <c r="N48" s="40" t="n"/>
      <c r="O48" s="41" t="n"/>
      <c r="P48" s="42">
        <f>IF($A48="","",IF($I48="",0,1))</f>
        <v/>
      </c>
      <c r="Q48" s="42">
        <f>IF($A48="","",IF($L48="",0,1))</f>
        <v/>
      </c>
      <c r="R48" s="43">
        <f>IF($A48="","",IF($L48="","",IF($M48="","",IFERROR($M48+IF($N48="",0,$N48),""))))</f>
        <v/>
      </c>
      <c r="S48" s="42">
        <f>IF(OR($A48="",$F48="",$I48=""),"",IFERROR($I48-$F48,""))</f>
        <v/>
      </c>
      <c r="T48" s="55">
        <f>IF(OR($A48="",$F48="",$I48&lt;&gt;"",$H48="Declined"),"",IFERROR($F48+Setup!$B$9,""))</f>
        <v/>
      </c>
      <c r="U48" s="45">
        <f>IF($A48="","",IF($K48="Canceled","Canceled",IF($K48="No-Show","No-Show",IF($L48&lt;&gt;"","Completed",IF($K48="Completed","Completion Date Needed",IF($I48&lt;&gt;"",IF($J48="","Booked - Schedule Needed",IF($J48&lt;Setup!$B$5,"Scheduled Date Passed","Scheduled")),IF($H48="Declined","Declined","Open")))))))</f>
        <v/>
      </c>
      <c r="V48" s="45">
        <f>IF($A48="","",IF($W48&lt;&gt;"","Fix Data",IF($U48="Completion Date Needed","Completion Date Needed",IF($U48="Booked - Schedule Needed","Schedule Needed",IF($U48="Scheduled Date Passed","Review Scheduled Date",IF($U48="No-Show","Review No-Show",IF(AND($T48&lt;&gt;"",$T48&lt;=Setup!$B$5),"Follow-Up Due","")))))))</f>
        <v/>
      </c>
      <c r="W48" s="45">
        <f>IF($A48="","",IF(COUNTIF($A$2:$A$201,$A48)&gt;1,"Duplicate Record ID",IF($B48="","Site Alias Required",IF($C48="","Area Required",IF($D48="","Relationship Type Required",IF($E48="","Service Focus Required",IF(AND($F48="",$H48&lt;&gt;""),"Outreach Date Required",IF(AND($F48&lt;&gt;"",$H48=""),"Outreach Outcome Required",IF(AND($F48&lt;&gt;"",$F48&gt;Setup!$B$5),"Future Outreach Date",IF(AND($H48="Booked",$I48=""),"Booking Date Required",IF(AND($I48&lt;&gt;"",$H48&lt;&gt;"Booked"),"Set Outcome to Booked",IF(AND($I48&lt;&gt;"",$I48&gt;Setup!$B$5),"Future Booking Date",IF(AND($F48&lt;&gt;"",$I48&lt;&gt;"",$I48&lt;$F48),"Booking Before Outreach",IF(AND($J48&lt;&gt;"",$I48=""),"Booking Date Required",IF(AND($I48&lt;&gt;"",$J48&lt;&gt;"",$J48&lt;$I48),"Scheduled Before Booking",IF(AND($K48&lt;&gt;"",$J48=""),"Scheduled Date Required",IF(AND($L48&lt;&gt;"",$I48=""),"Booking Date Required",IF(AND($L48&lt;&gt;"",$L48&gt;Setup!$B$5),"Future Completion Date",IF(AND($J48&lt;&gt;"",$L48&lt;&gt;"",$L48&lt;$J48),"Completion Before Scheduled",IF(AND($K48="Completed",$L48=""),"Completion Date Required",IF(AND(OR($K48="Canceled",$K48="No-Show"),$L48&lt;&gt;""),"Remove Completion Date",IF(AND($L48&lt;&gt;"",$K48&lt;&gt;"Completed"),"Set Result to Completed",IF(AND($L48&lt;&gt;"",$M48=""),"Tune-Up Price Required",IF(AND($L48="",OR($N48&lt;&gt;"",$O48&lt;&gt;"")),"Completion Date Required",""))))))))))))))))))))))))</f>
        <v/>
      </c>
    </row>
    <row r="49" ht="25" customHeight="1">
      <c r="A49" s="35" t="n"/>
      <c r="B49" s="36" t="n"/>
      <c r="C49" s="37" t="n"/>
      <c r="D49" s="38" t="n"/>
      <c r="E49" s="38" t="n"/>
      <c r="F49" s="54" t="n"/>
      <c r="G49" s="37" t="n"/>
      <c r="H49" s="37" t="n"/>
      <c r="I49" s="54" t="n"/>
      <c r="J49" s="54" t="n"/>
      <c r="K49" s="37" t="n"/>
      <c r="L49" s="54" t="n"/>
      <c r="M49" s="40" t="n"/>
      <c r="N49" s="40" t="n"/>
      <c r="O49" s="41" t="n"/>
      <c r="P49" s="42">
        <f>IF($A49="","",IF($I49="",0,1))</f>
        <v/>
      </c>
      <c r="Q49" s="42">
        <f>IF($A49="","",IF($L49="",0,1))</f>
        <v/>
      </c>
      <c r="R49" s="43">
        <f>IF($A49="","",IF($L49="","",IF($M49="","",IFERROR($M49+IF($N49="",0,$N49),""))))</f>
        <v/>
      </c>
      <c r="S49" s="42">
        <f>IF(OR($A49="",$F49="",$I49=""),"",IFERROR($I49-$F49,""))</f>
        <v/>
      </c>
      <c r="T49" s="55">
        <f>IF(OR($A49="",$F49="",$I49&lt;&gt;"",$H49="Declined"),"",IFERROR($F49+Setup!$B$9,""))</f>
        <v/>
      </c>
      <c r="U49" s="45">
        <f>IF($A49="","",IF($K49="Canceled","Canceled",IF($K49="No-Show","No-Show",IF($L49&lt;&gt;"","Completed",IF($K49="Completed","Completion Date Needed",IF($I49&lt;&gt;"",IF($J49="","Booked - Schedule Needed",IF($J49&lt;Setup!$B$5,"Scheduled Date Passed","Scheduled")),IF($H49="Declined","Declined","Open")))))))</f>
        <v/>
      </c>
      <c r="V49" s="45">
        <f>IF($A49="","",IF($W49&lt;&gt;"","Fix Data",IF($U49="Completion Date Needed","Completion Date Needed",IF($U49="Booked - Schedule Needed","Schedule Needed",IF($U49="Scheduled Date Passed","Review Scheduled Date",IF($U49="No-Show","Review No-Show",IF(AND($T49&lt;&gt;"",$T49&lt;=Setup!$B$5),"Follow-Up Due","")))))))</f>
        <v/>
      </c>
      <c r="W49" s="45">
        <f>IF($A49="","",IF(COUNTIF($A$2:$A$201,$A49)&gt;1,"Duplicate Record ID",IF($B49="","Site Alias Required",IF($C49="","Area Required",IF($D49="","Relationship Type Required",IF($E49="","Service Focus Required",IF(AND($F49="",$H49&lt;&gt;""),"Outreach Date Required",IF(AND($F49&lt;&gt;"",$H49=""),"Outreach Outcome Required",IF(AND($F49&lt;&gt;"",$F49&gt;Setup!$B$5),"Future Outreach Date",IF(AND($H49="Booked",$I49=""),"Booking Date Required",IF(AND($I49&lt;&gt;"",$H49&lt;&gt;"Booked"),"Set Outcome to Booked",IF(AND($I49&lt;&gt;"",$I49&gt;Setup!$B$5),"Future Booking Date",IF(AND($F49&lt;&gt;"",$I49&lt;&gt;"",$I49&lt;$F49),"Booking Before Outreach",IF(AND($J49&lt;&gt;"",$I49=""),"Booking Date Required",IF(AND($I49&lt;&gt;"",$J49&lt;&gt;"",$J49&lt;$I49),"Scheduled Before Booking",IF(AND($K49&lt;&gt;"",$J49=""),"Scheduled Date Required",IF(AND($L49&lt;&gt;"",$I49=""),"Booking Date Required",IF(AND($L49&lt;&gt;"",$L49&gt;Setup!$B$5),"Future Completion Date",IF(AND($J49&lt;&gt;"",$L49&lt;&gt;"",$L49&lt;$J49),"Completion Before Scheduled",IF(AND($K49="Completed",$L49=""),"Completion Date Required",IF(AND(OR($K49="Canceled",$K49="No-Show"),$L49&lt;&gt;""),"Remove Completion Date",IF(AND($L49&lt;&gt;"",$K49&lt;&gt;"Completed"),"Set Result to Completed",IF(AND($L49&lt;&gt;"",$M49=""),"Tune-Up Price Required",IF(AND($L49="",OR($N49&lt;&gt;"",$O49&lt;&gt;"")),"Completion Date Required",""))))))))))))))))))))))))</f>
        <v/>
      </c>
    </row>
    <row r="50" ht="25" customHeight="1">
      <c r="A50" s="35" t="n"/>
      <c r="B50" s="36" t="n"/>
      <c r="C50" s="37" t="n"/>
      <c r="D50" s="38" t="n"/>
      <c r="E50" s="38" t="n"/>
      <c r="F50" s="54" t="n"/>
      <c r="G50" s="37" t="n"/>
      <c r="H50" s="37" t="n"/>
      <c r="I50" s="54" t="n"/>
      <c r="J50" s="54" t="n"/>
      <c r="K50" s="37" t="n"/>
      <c r="L50" s="54" t="n"/>
      <c r="M50" s="40" t="n"/>
      <c r="N50" s="40" t="n"/>
      <c r="O50" s="41" t="n"/>
      <c r="P50" s="42">
        <f>IF($A50="","",IF($I50="",0,1))</f>
        <v/>
      </c>
      <c r="Q50" s="42">
        <f>IF($A50="","",IF($L50="",0,1))</f>
        <v/>
      </c>
      <c r="R50" s="43">
        <f>IF($A50="","",IF($L50="","",IF($M50="","",IFERROR($M50+IF($N50="",0,$N50),""))))</f>
        <v/>
      </c>
      <c r="S50" s="42">
        <f>IF(OR($A50="",$F50="",$I50=""),"",IFERROR($I50-$F50,""))</f>
        <v/>
      </c>
      <c r="T50" s="55">
        <f>IF(OR($A50="",$F50="",$I50&lt;&gt;"",$H50="Declined"),"",IFERROR($F50+Setup!$B$9,""))</f>
        <v/>
      </c>
      <c r="U50" s="45">
        <f>IF($A50="","",IF($K50="Canceled","Canceled",IF($K50="No-Show","No-Show",IF($L50&lt;&gt;"","Completed",IF($K50="Completed","Completion Date Needed",IF($I50&lt;&gt;"",IF($J50="","Booked - Schedule Needed",IF($J50&lt;Setup!$B$5,"Scheduled Date Passed","Scheduled")),IF($H50="Declined","Declined","Open")))))))</f>
        <v/>
      </c>
      <c r="V50" s="45">
        <f>IF($A50="","",IF($W50&lt;&gt;"","Fix Data",IF($U50="Completion Date Needed","Completion Date Needed",IF($U50="Booked - Schedule Needed","Schedule Needed",IF($U50="Scheduled Date Passed","Review Scheduled Date",IF($U50="No-Show","Review No-Show",IF(AND($T50&lt;&gt;"",$T50&lt;=Setup!$B$5),"Follow-Up Due","")))))))</f>
        <v/>
      </c>
      <c r="W50" s="45">
        <f>IF($A50="","",IF(COUNTIF($A$2:$A$201,$A50)&gt;1,"Duplicate Record ID",IF($B50="","Site Alias Required",IF($C50="","Area Required",IF($D50="","Relationship Type Required",IF($E50="","Service Focus Required",IF(AND($F50="",$H50&lt;&gt;""),"Outreach Date Required",IF(AND($F50&lt;&gt;"",$H50=""),"Outreach Outcome Required",IF(AND($F50&lt;&gt;"",$F50&gt;Setup!$B$5),"Future Outreach Date",IF(AND($H50="Booked",$I50=""),"Booking Date Required",IF(AND($I50&lt;&gt;"",$H50&lt;&gt;"Booked"),"Set Outcome to Booked",IF(AND($I50&lt;&gt;"",$I50&gt;Setup!$B$5),"Future Booking Date",IF(AND($F50&lt;&gt;"",$I50&lt;&gt;"",$I50&lt;$F50),"Booking Before Outreach",IF(AND($J50&lt;&gt;"",$I50=""),"Booking Date Required",IF(AND($I50&lt;&gt;"",$J50&lt;&gt;"",$J50&lt;$I50),"Scheduled Before Booking",IF(AND($K50&lt;&gt;"",$J50=""),"Scheduled Date Required",IF(AND($L50&lt;&gt;"",$I50=""),"Booking Date Required",IF(AND($L50&lt;&gt;"",$L50&gt;Setup!$B$5),"Future Completion Date",IF(AND($J50&lt;&gt;"",$L50&lt;&gt;"",$L50&lt;$J50),"Completion Before Scheduled",IF(AND($K50="Completed",$L50=""),"Completion Date Required",IF(AND(OR($K50="Canceled",$K50="No-Show"),$L50&lt;&gt;""),"Remove Completion Date",IF(AND($L50&lt;&gt;"",$K50&lt;&gt;"Completed"),"Set Result to Completed",IF(AND($L50&lt;&gt;"",$M50=""),"Tune-Up Price Required",IF(AND($L50="",OR($N50&lt;&gt;"",$O50&lt;&gt;"")),"Completion Date Required",""))))))))))))))))))))))))</f>
        <v/>
      </c>
    </row>
    <row r="51" ht="25" customHeight="1">
      <c r="A51" s="35" t="n"/>
      <c r="B51" s="36" t="n"/>
      <c r="C51" s="37" t="n"/>
      <c r="D51" s="38" t="n"/>
      <c r="E51" s="38" t="n"/>
      <c r="F51" s="54" t="n"/>
      <c r="G51" s="37" t="n"/>
      <c r="H51" s="37" t="n"/>
      <c r="I51" s="54" t="n"/>
      <c r="J51" s="54" t="n"/>
      <c r="K51" s="37" t="n"/>
      <c r="L51" s="54" t="n"/>
      <c r="M51" s="40" t="n"/>
      <c r="N51" s="40" t="n"/>
      <c r="O51" s="41" t="n"/>
      <c r="P51" s="42">
        <f>IF($A51="","",IF($I51="",0,1))</f>
        <v/>
      </c>
      <c r="Q51" s="42">
        <f>IF($A51="","",IF($L51="",0,1))</f>
        <v/>
      </c>
      <c r="R51" s="43">
        <f>IF($A51="","",IF($L51="","",IF($M51="","",IFERROR($M51+IF($N51="",0,$N51),""))))</f>
        <v/>
      </c>
      <c r="S51" s="42">
        <f>IF(OR($A51="",$F51="",$I51=""),"",IFERROR($I51-$F51,""))</f>
        <v/>
      </c>
      <c r="T51" s="55">
        <f>IF(OR($A51="",$F51="",$I51&lt;&gt;"",$H51="Declined"),"",IFERROR($F51+Setup!$B$9,""))</f>
        <v/>
      </c>
      <c r="U51" s="45">
        <f>IF($A51="","",IF($K51="Canceled","Canceled",IF($K51="No-Show","No-Show",IF($L51&lt;&gt;"","Completed",IF($K51="Completed","Completion Date Needed",IF($I51&lt;&gt;"",IF($J51="","Booked - Schedule Needed",IF($J51&lt;Setup!$B$5,"Scheduled Date Passed","Scheduled")),IF($H51="Declined","Declined","Open")))))))</f>
        <v/>
      </c>
      <c r="V51" s="45">
        <f>IF($A51="","",IF($W51&lt;&gt;"","Fix Data",IF($U51="Completion Date Needed","Completion Date Needed",IF($U51="Booked - Schedule Needed","Schedule Needed",IF($U51="Scheduled Date Passed","Review Scheduled Date",IF($U51="No-Show","Review No-Show",IF(AND($T51&lt;&gt;"",$T51&lt;=Setup!$B$5),"Follow-Up Due","")))))))</f>
        <v/>
      </c>
      <c r="W51" s="45">
        <f>IF($A51="","",IF(COUNTIF($A$2:$A$201,$A51)&gt;1,"Duplicate Record ID",IF($B51="","Site Alias Required",IF($C51="","Area Required",IF($D51="","Relationship Type Required",IF($E51="","Service Focus Required",IF(AND($F51="",$H51&lt;&gt;""),"Outreach Date Required",IF(AND($F51&lt;&gt;"",$H51=""),"Outreach Outcome Required",IF(AND($F51&lt;&gt;"",$F51&gt;Setup!$B$5),"Future Outreach Date",IF(AND($H51="Booked",$I51=""),"Booking Date Required",IF(AND($I51&lt;&gt;"",$H51&lt;&gt;"Booked"),"Set Outcome to Booked",IF(AND($I51&lt;&gt;"",$I51&gt;Setup!$B$5),"Future Booking Date",IF(AND($F51&lt;&gt;"",$I51&lt;&gt;"",$I51&lt;$F51),"Booking Before Outreach",IF(AND($J51&lt;&gt;"",$I51=""),"Booking Date Required",IF(AND($I51&lt;&gt;"",$J51&lt;&gt;"",$J51&lt;$I51),"Scheduled Before Booking",IF(AND($K51&lt;&gt;"",$J51=""),"Scheduled Date Required",IF(AND($L51&lt;&gt;"",$I51=""),"Booking Date Required",IF(AND($L51&lt;&gt;"",$L51&gt;Setup!$B$5),"Future Completion Date",IF(AND($J51&lt;&gt;"",$L51&lt;&gt;"",$L51&lt;$J51),"Completion Before Scheduled",IF(AND($K51="Completed",$L51=""),"Completion Date Required",IF(AND(OR($K51="Canceled",$K51="No-Show"),$L51&lt;&gt;""),"Remove Completion Date",IF(AND($L51&lt;&gt;"",$K51&lt;&gt;"Completed"),"Set Result to Completed",IF(AND($L51&lt;&gt;"",$M51=""),"Tune-Up Price Required",IF(AND($L51="",OR($N51&lt;&gt;"",$O51&lt;&gt;"")),"Completion Date Required",""))))))))))))))))))))))))</f>
        <v/>
      </c>
    </row>
    <row r="52" ht="25" customHeight="1">
      <c r="A52" s="35" t="n"/>
      <c r="B52" s="36" t="n"/>
      <c r="C52" s="37" t="n"/>
      <c r="D52" s="38" t="n"/>
      <c r="E52" s="38" t="n"/>
      <c r="F52" s="54" t="n"/>
      <c r="G52" s="37" t="n"/>
      <c r="H52" s="37" t="n"/>
      <c r="I52" s="54" t="n"/>
      <c r="J52" s="54" t="n"/>
      <c r="K52" s="37" t="n"/>
      <c r="L52" s="54" t="n"/>
      <c r="M52" s="40" t="n"/>
      <c r="N52" s="40" t="n"/>
      <c r="O52" s="41" t="n"/>
      <c r="P52" s="42">
        <f>IF($A52="","",IF($I52="",0,1))</f>
        <v/>
      </c>
      <c r="Q52" s="42">
        <f>IF($A52="","",IF($L52="",0,1))</f>
        <v/>
      </c>
      <c r="R52" s="43">
        <f>IF($A52="","",IF($L52="","",IF($M52="","",IFERROR($M52+IF($N52="",0,$N52),""))))</f>
        <v/>
      </c>
      <c r="S52" s="42">
        <f>IF(OR($A52="",$F52="",$I52=""),"",IFERROR($I52-$F52,""))</f>
        <v/>
      </c>
      <c r="T52" s="55">
        <f>IF(OR($A52="",$F52="",$I52&lt;&gt;"",$H52="Declined"),"",IFERROR($F52+Setup!$B$9,""))</f>
        <v/>
      </c>
      <c r="U52" s="45">
        <f>IF($A52="","",IF($K52="Canceled","Canceled",IF($K52="No-Show","No-Show",IF($L52&lt;&gt;"","Completed",IF($K52="Completed","Completion Date Needed",IF($I52&lt;&gt;"",IF($J52="","Booked - Schedule Needed",IF($J52&lt;Setup!$B$5,"Scheduled Date Passed","Scheduled")),IF($H52="Declined","Declined","Open")))))))</f>
        <v/>
      </c>
      <c r="V52" s="45">
        <f>IF($A52="","",IF($W52&lt;&gt;"","Fix Data",IF($U52="Completion Date Needed","Completion Date Needed",IF($U52="Booked - Schedule Needed","Schedule Needed",IF($U52="Scheduled Date Passed","Review Scheduled Date",IF($U52="No-Show","Review No-Show",IF(AND($T52&lt;&gt;"",$T52&lt;=Setup!$B$5),"Follow-Up Due","")))))))</f>
        <v/>
      </c>
      <c r="W52" s="45">
        <f>IF($A52="","",IF(COUNTIF($A$2:$A$201,$A52)&gt;1,"Duplicate Record ID",IF($B52="","Site Alias Required",IF($C52="","Area Required",IF($D52="","Relationship Type Required",IF($E52="","Service Focus Required",IF(AND($F52="",$H52&lt;&gt;""),"Outreach Date Required",IF(AND($F52&lt;&gt;"",$H52=""),"Outreach Outcome Required",IF(AND($F52&lt;&gt;"",$F52&gt;Setup!$B$5),"Future Outreach Date",IF(AND($H52="Booked",$I52=""),"Booking Date Required",IF(AND($I52&lt;&gt;"",$H52&lt;&gt;"Booked"),"Set Outcome to Booked",IF(AND($I52&lt;&gt;"",$I52&gt;Setup!$B$5),"Future Booking Date",IF(AND($F52&lt;&gt;"",$I52&lt;&gt;"",$I52&lt;$F52),"Booking Before Outreach",IF(AND($J52&lt;&gt;"",$I52=""),"Booking Date Required",IF(AND($I52&lt;&gt;"",$J52&lt;&gt;"",$J52&lt;$I52),"Scheduled Before Booking",IF(AND($K52&lt;&gt;"",$J52=""),"Scheduled Date Required",IF(AND($L52&lt;&gt;"",$I52=""),"Booking Date Required",IF(AND($L52&lt;&gt;"",$L52&gt;Setup!$B$5),"Future Completion Date",IF(AND($J52&lt;&gt;"",$L52&lt;&gt;"",$L52&lt;$J52),"Completion Before Scheduled",IF(AND($K52="Completed",$L52=""),"Completion Date Required",IF(AND(OR($K52="Canceled",$K52="No-Show"),$L52&lt;&gt;""),"Remove Completion Date",IF(AND($L52&lt;&gt;"",$K52&lt;&gt;"Completed"),"Set Result to Completed",IF(AND($L52&lt;&gt;"",$M52=""),"Tune-Up Price Required",IF(AND($L52="",OR($N52&lt;&gt;"",$O52&lt;&gt;"")),"Completion Date Required",""))))))))))))))))))))))))</f>
        <v/>
      </c>
    </row>
    <row r="53" ht="25" customHeight="1">
      <c r="A53" s="35" t="n"/>
      <c r="B53" s="36" t="n"/>
      <c r="C53" s="37" t="n"/>
      <c r="D53" s="38" t="n"/>
      <c r="E53" s="38" t="n"/>
      <c r="F53" s="54" t="n"/>
      <c r="G53" s="37" t="n"/>
      <c r="H53" s="37" t="n"/>
      <c r="I53" s="54" t="n"/>
      <c r="J53" s="54" t="n"/>
      <c r="K53" s="37" t="n"/>
      <c r="L53" s="54" t="n"/>
      <c r="M53" s="40" t="n"/>
      <c r="N53" s="40" t="n"/>
      <c r="O53" s="41" t="n"/>
      <c r="P53" s="42">
        <f>IF($A53="","",IF($I53="",0,1))</f>
        <v/>
      </c>
      <c r="Q53" s="42">
        <f>IF($A53="","",IF($L53="",0,1))</f>
        <v/>
      </c>
      <c r="R53" s="43">
        <f>IF($A53="","",IF($L53="","",IF($M53="","",IFERROR($M53+IF($N53="",0,$N53),""))))</f>
        <v/>
      </c>
      <c r="S53" s="42">
        <f>IF(OR($A53="",$F53="",$I53=""),"",IFERROR($I53-$F53,""))</f>
        <v/>
      </c>
      <c r="T53" s="55">
        <f>IF(OR($A53="",$F53="",$I53&lt;&gt;"",$H53="Declined"),"",IFERROR($F53+Setup!$B$9,""))</f>
        <v/>
      </c>
      <c r="U53" s="45">
        <f>IF($A53="","",IF($K53="Canceled","Canceled",IF($K53="No-Show","No-Show",IF($L53&lt;&gt;"","Completed",IF($K53="Completed","Completion Date Needed",IF($I53&lt;&gt;"",IF($J53="","Booked - Schedule Needed",IF($J53&lt;Setup!$B$5,"Scheduled Date Passed","Scheduled")),IF($H53="Declined","Declined","Open")))))))</f>
        <v/>
      </c>
      <c r="V53" s="45">
        <f>IF($A53="","",IF($W53&lt;&gt;"","Fix Data",IF($U53="Completion Date Needed","Completion Date Needed",IF($U53="Booked - Schedule Needed","Schedule Needed",IF($U53="Scheduled Date Passed","Review Scheduled Date",IF($U53="No-Show","Review No-Show",IF(AND($T53&lt;&gt;"",$T53&lt;=Setup!$B$5),"Follow-Up Due","")))))))</f>
        <v/>
      </c>
      <c r="W53" s="45">
        <f>IF($A53="","",IF(COUNTIF($A$2:$A$201,$A53)&gt;1,"Duplicate Record ID",IF($B53="","Site Alias Required",IF($C53="","Area Required",IF($D53="","Relationship Type Required",IF($E53="","Service Focus Required",IF(AND($F53="",$H53&lt;&gt;""),"Outreach Date Required",IF(AND($F53&lt;&gt;"",$H53=""),"Outreach Outcome Required",IF(AND($F53&lt;&gt;"",$F53&gt;Setup!$B$5),"Future Outreach Date",IF(AND($H53="Booked",$I53=""),"Booking Date Required",IF(AND($I53&lt;&gt;"",$H53&lt;&gt;"Booked"),"Set Outcome to Booked",IF(AND($I53&lt;&gt;"",$I53&gt;Setup!$B$5),"Future Booking Date",IF(AND($F53&lt;&gt;"",$I53&lt;&gt;"",$I53&lt;$F53),"Booking Before Outreach",IF(AND($J53&lt;&gt;"",$I53=""),"Booking Date Required",IF(AND($I53&lt;&gt;"",$J53&lt;&gt;"",$J53&lt;$I53),"Scheduled Before Booking",IF(AND($K53&lt;&gt;"",$J53=""),"Scheduled Date Required",IF(AND($L53&lt;&gt;"",$I53=""),"Booking Date Required",IF(AND($L53&lt;&gt;"",$L53&gt;Setup!$B$5),"Future Completion Date",IF(AND($J53&lt;&gt;"",$L53&lt;&gt;"",$L53&lt;$J53),"Completion Before Scheduled",IF(AND($K53="Completed",$L53=""),"Completion Date Required",IF(AND(OR($K53="Canceled",$K53="No-Show"),$L53&lt;&gt;""),"Remove Completion Date",IF(AND($L53&lt;&gt;"",$K53&lt;&gt;"Completed"),"Set Result to Completed",IF(AND($L53&lt;&gt;"",$M53=""),"Tune-Up Price Required",IF(AND($L53="",OR($N53&lt;&gt;"",$O53&lt;&gt;"")),"Completion Date Required",""))))))))))))))))))))))))</f>
        <v/>
      </c>
    </row>
    <row r="54" ht="25" customHeight="1">
      <c r="A54" s="35" t="n"/>
      <c r="B54" s="36" t="n"/>
      <c r="C54" s="37" t="n"/>
      <c r="D54" s="38" t="n"/>
      <c r="E54" s="38" t="n"/>
      <c r="F54" s="54" t="n"/>
      <c r="G54" s="37" t="n"/>
      <c r="H54" s="37" t="n"/>
      <c r="I54" s="54" t="n"/>
      <c r="J54" s="54" t="n"/>
      <c r="K54" s="37" t="n"/>
      <c r="L54" s="54" t="n"/>
      <c r="M54" s="40" t="n"/>
      <c r="N54" s="40" t="n"/>
      <c r="O54" s="41" t="n"/>
      <c r="P54" s="42">
        <f>IF($A54="","",IF($I54="",0,1))</f>
        <v/>
      </c>
      <c r="Q54" s="42">
        <f>IF($A54="","",IF($L54="",0,1))</f>
        <v/>
      </c>
      <c r="R54" s="43">
        <f>IF($A54="","",IF($L54="","",IF($M54="","",IFERROR($M54+IF($N54="",0,$N54),""))))</f>
        <v/>
      </c>
      <c r="S54" s="42">
        <f>IF(OR($A54="",$F54="",$I54=""),"",IFERROR($I54-$F54,""))</f>
        <v/>
      </c>
      <c r="T54" s="55">
        <f>IF(OR($A54="",$F54="",$I54&lt;&gt;"",$H54="Declined"),"",IFERROR($F54+Setup!$B$9,""))</f>
        <v/>
      </c>
      <c r="U54" s="45">
        <f>IF($A54="","",IF($K54="Canceled","Canceled",IF($K54="No-Show","No-Show",IF($L54&lt;&gt;"","Completed",IF($K54="Completed","Completion Date Needed",IF($I54&lt;&gt;"",IF($J54="","Booked - Schedule Needed",IF($J54&lt;Setup!$B$5,"Scheduled Date Passed","Scheduled")),IF($H54="Declined","Declined","Open")))))))</f>
        <v/>
      </c>
      <c r="V54" s="45">
        <f>IF($A54="","",IF($W54&lt;&gt;"","Fix Data",IF($U54="Completion Date Needed","Completion Date Needed",IF($U54="Booked - Schedule Needed","Schedule Needed",IF($U54="Scheduled Date Passed","Review Scheduled Date",IF($U54="No-Show","Review No-Show",IF(AND($T54&lt;&gt;"",$T54&lt;=Setup!$B$5),"Follow-Up Due","")))))))</f>
        <v/>
      </c>
      <c r="W54" s="45">
        <f>IF($A54="","",IF(COUNTIF($A$2:$A$201,$A54)&gt;1,"Duplicate Record ID",IF($B54="","Site Alias Required",IF($C54="","Area Required",IF($D54="","Relationship Type Required",IF($E54="","Service Focus Required",IF(AND($F54="",$H54&lt;&gt;""),"Outreach Date Required",IF(AND($F54&lt;&gt;"",$H54=""),"Outreach Outcome Required",IF(AND($F54&lt;&gt;"",$F54&gt;Setup!$B$5),"Future Outreach Date",IF(AND($H54="Booked",$I54=""),"Booking Date Required",IF(AND($I54&lt;&gt;"",$H54&lt;&gt;"Booked"),"Set Outcome to Booked",IF(AND($I54&lt;&gt;"",$I54&gt;Setup!$B$5),"Future Booking Date",IF(AND($F54&lt;&gt;"",$I54&lt;&gt;"",$I54&lt;$F54),"Booking Before Outreach",IF(AND($J54&lt;&gt;"",$I54=""),"Booking Date Required",IF(AND($I54&lt;&gt;"",$J54&lt;&gt;"",$J54&lt;$I54),"Scheduled Before Booking",IF(AND($K54&lt;&gt;"",$J54=""),"Scheduled Date Required",IF(AND($L54&lt;&gt;"",$I54=""),"Booking Date Required",IF(AND($L54&lt;&gt;"",$L54&gt;Setup!$B$5),"Future Completion Date",IF(AND($J54&lt;&gt;"",$L54&lt;&gt;"",$L54&lt;$J54),"Completion Before Scheduled",IF(AND($K54="Completed",$L54=""),"Completion Date Required",IF(AND(OR($K54="Canceled",$K54="No-Show"),$L54&lt;&gt;""),"Remove Completion Date",IF(AND($L54&lt;&gt;"",$K54&lt;&gt;"Completed"),"Set Result to Completed",IF(AND($L54&lt;&gt;"",$M54=""),"Tune-Up Price Required",IF(AND($L54="",OR($N54&lt;&gt;"",$O54&lt;&gt;"")),"Completion Date Required",""))))))))))))))))))))))))</f>
        <v/>
      </c>
    </row>
    <row r="55" ht="25" customHeight="1">
      <c r="A55" s="35" t="n"/>
      <c r="B55" s="36" t="n"/>
      <c r="C55" s="37" t="n"/>
      <c r="D55" s="38" t="n"/>
      <c r="E55" s="38" t="n"/>
      <c r="F55" s="54" t="n"/>
      <c r="G55" s="37" t="n"/>
      <c r="H55" s="37" t="n"/>
      <c r="I55" s="54" t="n"/>
      <c r="J55" s="54" t="n"/>
      <c r="K55" s="37" t="n"/>
      <c r="L55" s="54" t="n"/>
      <c r="M55" s="40" t="n"/>
      <c r="N55" s="40" t="n"/>
      <c r="O55" s="41" t="n"/>
      <c r="P55" s="42">
        <f>IF($A55="","",IF($I55="",0,1))</f>
        <v/>
      </c>
      <c r="Q55" s="42">
        <f>IF($A55="","",IF($L55="",0,1))</f>
        <v/>
      </c>
      <c r="R55" s="43">
        <f>IF($A55="","",IF($L55="","",IF($M55="","",IFERROR($M55+IF($N55="",0,$N55),""))))</f>
        <v/>
      </c>
      <c r="S55" s="42">
        <f>IF(OR($A55="",$F55="",$I55=""),"",IFERROR($I55-$F55,""))</f>
        <v/>
      </c>
      <c r="T55" s="55">
        <f>IF(OR($A55="",$F55="",$I55&lt;&gt;"",$H55="Declined"),"",IFERROR($F55+Setup!$B$9,""))</f>
        <v/>
      </c>
      <c r="U55" s="45">
        <f>IF($A55="","",IF($K55="Canceled","Canceled",IF($K55="No-Show","No-Show",IF($L55&lt;&gt;"","Completed",IF($K55="Completed","Completion Date Needed",IF($I55&lt;&gt;"",IF($J55="","Booked - Schedule Needed",IF($J55&lt;Setup!$B$5,"Scheduled Date Passed","Scheduled")),IF($H55="Declined","Declined","Open")))))))</f>
        <v/>
      </c>
      <c r="V55" s="45">
        <f>IF($A55="","",IF($W55&lt;&gt;"","Fix Data",IF($U55="Completion Date Needed","Completion Date Needed",IF($U55="Booked - Schedule Needed","Schedule Needed",IF($U55="Scheduled Date Passed","Review Scheduled Date",IF($U55="No-Show","Review No-Show",IF(AND($T55&lt;&gt;"",$T55&lt;=Setup!$B$5),"Follow-Up Due","")))))))</f>
        <v/>
      </c>
      <c r="W55" s="45">
        <f>IF($A55="","",IF(COUNTIF($A$2:$A$201,$A55)&gt;1,"Duplicate Record ID",IF($B55="","Site Alias Required",IF($C55="","Area Required",IF($D55="","Relationship Type Required",IF($E55="","Service Focus Required",IF(AND($F55="",$H55&lt;&gt;""),"Outreach Date Required",IF(AND($F55&lt;&gt;"",$H55=""),"Outreach Outcome Required",IF(AND($F55&lt;&gt;"",$F55&gt;Setup!$B$5),"Future Outreach Date",IF(AND($H55="Booked",$I55=""),"Booking Date Required",IF(AND($I55&lt;&gt;"",$H55&lt;&gt;"Booked"),"Set Outcome to Booked",IF(AND($I55&lt;&gt;"",$I55&gt;Setup!$B$5),"Future Booking Date",IF(AND($F55&lt;&gt;"",$I55&lt;&gt;"",$I55&lt;$F55),"Booking Before Outreach",IF(AND($J55&lt;&gt;"",$I55=""),"Booking Date Required",IF(AND($I55&lt;&gt;"",$J55&lt;&gt;"",$J55&lt;$I55),"Scheduled Before Booking",IF(AND($K55&lt;&gt;"",$J55=""),"Scheduled Date Required",IF(AND($L55&lt;&gt;"",$I55=""),"Booking Date Required",IF(AND($L55&lt;&gt;"",$L55&gt;Setup!$B$5),"Future Completion Date",IF(AND($J55&lt;&gt;"",$L55&lt;&gt;"",$L55&lt;$J55),"Completion Before Scheduled",IF(AND($K55="Completed",$L55=""),"Completion Date Required",IF(AND(OR($K55="Canceled",$K55="No-Show"),$L55&lt;&gt;""),"Remove Completion Date",IF(AND($L55&lt;&gt;"",$K55&lt;&gt;"Completed"),"Set Result to Completed",IF(AND($L55&lt;&gt;"",$M55=""),"Tune-Up Price Required",IF(AND($L55="",OR($N55&lt;&gt;"",$O55&lt;&gt;"")),"Completion Date Required",""))))))))))))))))))))))))</f>
        <v/>
      </c>
    </row>
    <row r="56" ht="25" customHeight="1">
      <c r="A56" s="35" t="n"/>
      <c r="B56" s="36" t="n"/>
      <c r="C56" s="37" t="n"/>
      <c r="D56" s="38" t="n"/>
      <c r="E56" s="38" t="n"/>
      <c r="F56" s="54" t="n"/>
      <c r="G56" s="37" t="n"/>
      <c r="H56" s="37" t="n"/>
      <c r="I56" s="54" t="n"/>
      <c r="J56" s="54" t="n"/>
      <c r="K56" s="37" t="n"/>
      <c r="L56" s="54" t="n"/>
      <c r="M56" s="40" t="n"/>
      <c r="N56" s="40" t="n"/>
      <c r="O56" s="41" t="n"/>
      <c r="P56" s="42">
        <f>IF($A56="","",IF($I56="",0,1))</f>
        <v/>
      </c>
      <c r="Q56" s="42">
        <f>IF($A56="","",IF($L56="",0,1))</f>
        <v/>
      </c>
      <c r="R56" s="43">
        <f>IF($A56="","",IF($L56="","",IF($M56="","",IFERROR($M56+IF($N56="",0,$N56),""))))</f>
        <v/>
      </c>
      <c r="S56" s="42">
        <f>IF(OR($A56="",$F56="",$I56=""),"",IFERROR($I56-$F56,""))</f>
        <v/>
      </c>
      <c r="T56" s="55">
        <f>IF(OR($A56="",$F56="",$I56&lt;&gt;"",$H56="Declined"),"",IFERROR($F56+Setup!$B$9,""))</f>
        <v/>
      </c>
      <c r="U56" s="45">
        <f>IF($A56="","",IF($K56="Canceled","Canceled",IF($K56="No-Show","No-Show",IF($L56&lt;&gt;"","Completed",IF($K56="Completed","Completion Date Needed",IF($I56&lt;&gt;"",IF($J56="","Booked - Schedule Needed",IF($J56&lt;Setup!$B$5,"Scheduled Date Passed","Scheduled")),IF($H56="Declined","Declined","Open")))))))</f>
        <v/>
      </c>
      <c r="V56" s="45">
        <f>IF($A56="","",IF($W56&lt;&gt;"","Fix Data",IF($U56="Completion Date Needed","Completion Date Needed",IF($U56="Booked - Schedule Needed","Schedule Needed",IF($U56="Scheduled Date Passed","Review Scheduled Date",IF($U56="No-Show","Review No-Show",IF(AND($T56&lt;&gt;"",$T56&lt;=Setup!$B$5),"Follow-Up Due","")))))))</f>
        <v/>
      </c>
      <c r="W56" s="45">
        <f>IF($A56="","",IF(COUNTIF($A$2:$A$201,$A56)&gt;1,"Duplicate Record ID",IF($B56="","Site Alias Required",IF($C56="","Area Required",IF($D56="","Relationship Type Required",IF($E56="","Service Focus Required",IF(AND($F56="",$H56&lt;&gt;""),"Outreach Date Required",IF(AND($F56&lt;&gt;"",$H56=""),"Outreach Outcome Required",IF(AND($F56&lt;&gt;"",$F56&gt;Setup!$B$5),"Future Outreach Date",IF(AND($H56="Booked",$I56=""),"Booking Date Required",IF(AND($I56&lt;&gt;"",$H56&lt;&gt;"Booked"),"Set Outcome to Booked",IF(AND($I56&lt;&gt;"",$I56&gt;Setup!$B$5),"Future Booking Date",IF(AND($F56&lt;&gt;"",$I56&lt;&gt;"",$I56&lt;$F56),"Booking Before Outreach",IF(AND($J56&lt;&gt;"",$I56=""),"Booking Date Required",IF(AND($I56&lt;&gt;"",$J56&lt;&gt;"",$J56&lt;$I56),"Scheduled Before Booking",IF(AND($K56&lt;&gt;"",$J56=""),"Scheduled Date Required",IF(AND($L56&lt;&gt;"",$I56=""),"Booking Date Required",IF(AND($L56&lt;&gt;"",$L56&gt;Setup!$B$5),"Future Completion Date",IF(AND($J56&lt;&gt;"",$L56&lt;&gt;"",$L56&lt;$J56),"Completion Before Scheduled",IF(AND($K56="Completed",$L56=""),"Completion Date Required",IF(AND(OR($K56="Canceled",$K56="No-Show"),$L56&lt;&gt;""),"Remove Completion Date",IF(AND($L56&lt;&gt;"",$K56&lt;&gt;"Completed"),"Set Result to Completed",IF(AND($L56&lt;&gt;"",$M56=""),"Tune-Up Price Required",IF(AND($L56="",OR($N56&lt;&gt;"",$O56&lt;&gt;"")),"Completion Date Required",""))))))))))))))))))))))))</f>
        <v/>
      </c>
    </row>
    <row r="57" ht="25" customHeight="1">
      <c r="A57" s="35" t="n"/>
      <c r="B57" s="36" t="n"/>
      <c r="C57" s="37" t="n"/>
      <c r="D57" s="38" t="n"/>
      <c r="E57" s="38" t="n"/>
      <c r="F57" s="54" t="n"/>
      <c r="G57" s="37" t="n"/>
      <c r="H57" s="37" t="n"/>
      <c r="I57" s="54" t="n"/>
      <c r="J57" s="54" t="n"/>
      <c r="K57" s="37" t="n"/>
      <c r="L57" s="54" t="n"/>
      <c r="M57" s="40" t="n"/>
      <c r="N57" s="40" t="n"/>
      <c r="O57" s="41" t="n"/>
      <c r="P57" s="42">
        <f>IF($A57="","",IF($I57="",0,1))</f>
        <v/>
      </c>
      <c r="Q57" s="42">
        <f>IF($A57="","",IF($L57="",0,1))</f>
        <v/>
      </c>
      <c r="R57" s="43">
        <f>IF($A57="","",IF($L57="","",IF($M57="","",IFERROR($M57+IF($N57="",0,$N57),""))))</f>
        <v/>
      </c>
      <c r="S57" s="42">
        <f>IF(OR($A57="",$F57="",$I57=""),"",IFERROR($I57-$F57,""))</f>
        <v/>
      </c>
      <c r="T57" s="55">
        <f>IF(OR($A57="",$F57="",$I57&lt;&gt;"",$H57="Declined"),"",IFERROR($F57+Setup!$B$9,""))</f>
        <v/>
      </c>
      <c r="U57" s="45">
        <f>IF($A57="","",IF($K57="Canceled","Canceled",IF($K57="No-Show","No-Show",IF($L57&lt;&gt;"","Completed",IF($K57="Completed","Completion Date Needed",IF($I57&lt;&gt;"",IF($J57="","Booked - Schedule Needed",IF($J57&lt;Setup!$B$5,"Scheduled Date Passed","Scheduled")),IF($H57="Declined","Declined","Open")))))))</f>
        <v/>
      </c>
      <c r="V57" s="45">
        <f>IF($A57="","",IF($W57&lt;&gt;"","Fix Data",IF($U57="Completion Date Needed","Completion Date Needed",IF($U57="Booked - Schedule Needed","Schedule Needed",IF($U57="Scheduled Date Passed","Review Scheduled Date",IF($U57="No-Show","Review No-Show",IF(AND($T57&lt;&gt;"",$T57&lt;=Setup!$B$5),"Follow-Up Due","")))))))</f>
        <v/>
      </c>
      <c r="W57" s="45">
        <f>IF($A57="","",IF(COUNTIF($A$2:$A$201,$A57)&gt;1,"Duplicate Record ID",IF($B57="","Site Alias Required",IF($C57="","Area Required",IF($D57="","Relationship Type Required",IF($E57="","Service Focus Required",IF(AND($F57="",$H57&lt;&gt;""),"Outreach Date Required",IF(AND($F57&lt;&gt;"",$H57=""),"Outreach Outcome Required",IF(AND($F57&lt;&gt;"",$F57&gt;Setup!$B$5),"Future Outreach Date",IF(AND($H57="Booked",$I57=""),"Booking Date Required",IF(AND($I57&lt;&gt;"",$H57&lt;&gt;"Booked"),"Set Outcome to Booked",IF(AND($I57&lt;&gt;"",$I57&gt;Setup!$B$5),"Future Booking Date",IF(AND($F57&lt;&gt;"",$I57&lt;&gt;"",$I57&lt;$F57),"Booking Before Outreach",IF(AND($J57&lt;&gt;"",$I57=""),"Booking Date Required",IF(AND($I57&lt;&gt;"",$J57&lt;&gt;"",$J57&lt;$I57),"Scheduled Before Booking",IF(AND($K57&lt;&gt;"",$J57=""),"Scheduled Date Required",IF(AND($L57&lt;&gt;"",$I57=""),"Booking Date Required",IF(AND($L57&lt;&gt;"",$L57&gt;Setup!$B$5),"Future Completion Date",IF(AND($J57&lt;&gt;"",$L57&lt;&gt;"",$L57&lt;$J57),"Completion Before Scheduled",IF(AND($K57="Completed",$L57=""),"Completion Date Required",IF(AND(OR($K57="Canceled",$K57="No-Show"),$L57&lt;&gt;""),"Remove Completion Date",IF(AND($L57&lt;&gt;"",$K57&lt;&gt;"Completed"),"Set Result to Completed",IF(AND($L57&lt;&gt;"",$M57=""),"Tune-Up Price Required",IF(AND($L57="",OR($N57&lt;&gt;"",$O57&lt;&gt;"")),"Completion Date Required",""))))))))))))))))))))))))</f>
        <v/>
      </c>
    </row>
    <row r="58" ht="25" customHeight="1">
      <c r="A58" s="35" t="n"/>
      <c r="B58" s="36" t="n"/>
      <c r="C58" s="37" t="n"/>
      <c r="D58" s="38" t="n"/>
      <c r="E58" s="38" t="n"/>
      <c r="F58" s="54" t="n"/>
      <c r="G58" s="37" t="n"/>
      <c r="H58" s="37" t="n"/>
      <c r="I58" s="54" t="n"/>
      <c r="J58" s="54" t="n"/>
      <c r="K58" s="37" t="n"/>
      <c r="L58" s="54" t="n"/>
      <c r="M58" s="40" t="n"/>
      <c r="N58" s="40" t="n"/>
      <c r="O58" s="41" t="n"/>
      <c r="P58" s="42">
        <f>IF($A58="","",IF($I58="",0,1))</f>
        <v/>
      </c>
      <c r="Q58" s="42">
        <f>IF($A58="","",IF($L58="",0,1))</f>
        <v/>
      </c>
      <c r="R58" s="43">
        <f>IF($A58="","",IF($L58="","",IF($M58="","",IFERROR($M58+IF($N58="",0,$N58),""))))</f>
        <v/>
      </c>
      <c r="S58" s="42">
        <f>IF(OR($A58="",$F58="",$I58=""),"",IFERROR($I58-$F58,""))</f>
        <v/>
      </c>
      <c r="T58" s="55">
        <f>IF(OR($A58="",$F58="",$I58&lt;&gt;"",$H58="Declined"),"",IFERROR($F58+Setup!$B$9,""))</f>
        <v/>
      </c>
      <c r="U58" s="45">
        <f>IF($A58="","",IF($K58="Canceled","Canceled",IF($K58="No-Show","No-Show",IF($L58&lt;&gt;"","Completed",IF($K58="Completed","Completion Date Needed",IF($I58&lt;&gt;"",IF($J58="","Booked - Schedule Needed",IF($J58&lt;Setup!$B$5,"Scheduled Date Passed","Scheduled")),IF($H58="Declined","Declined","Open")))))))</f>
        <v/>
      </c>
      <c r="V58" s="45">
        <f>IF($A58="","",IF($W58&lt;&gt;"","Fix Data",IF($U58="Completion Date Needed","Completion Date Needed",IF($U58="Booked - Schedule Needed","Schedule Needed",IF($U58="Scheduled Date Passed","Review Scheduled Date",IF($U58="No-Show","Review No-Show",IF(AND($T58&lt;&gt;"",$T58&lt;=Setup!$B$5),"Follow-Up Due","")))))))</f>
        <v/>
      </c>
      <c r="W58" s="45">
        <f>IF($A58="","",IF(COUNTIF($A$2:$A$201,$A58)&gt;1,"Duplicate Record ID",IF($B58="","Site Alias Required",IF($C58="","Area Required",IF($D58="","Relationship Type Required",IF($E58="","Service Focus Required",IF(AND($F58="",$H58&lt;&gt;""),"Outreach Date Required",IF(AND($F58&lt;&gt;"",$H58=""),"Outreach Outcome Required",IF(AND($F58&lt;&gt;"",$F58&gt;Setup!$B$5),"Future Outreach Date",IF(AND($H58="Booked",$I58=""),"Booking Date Required",IF(AND($I58&lt;&gt;"",$H58&lt;&gt;"Booked"),"Set Outcome to Booked",IF(AND($I58&lt;&gt;"",$I58&gt;Setup!$B$5),"Future Booking Date",IF(AND($F58&lt;&gt;"",$I58&lt;&gt;"",$I58&lt;$F58),"Booking Before Outreach",IF(AND($J58&lt;&gt;"",$I58=""),"Booking Date Required",IF(AND($I58&lt;&gt;"",$J58&lt;&gt;"",$J58&lt;$I58),"Scheduled Before Booking",IF(AND($K58&lt;&gt;"",$J58=""),"Scheduled Date Required",IF(AND($L58&lt;&gt;"",$I58=""),"Booking Date Required",IF(AND($L58&lt;&gt;"",$L58&gt;Setup!$B$5),"Future Completion Date",IF(AND($J58&lt;&gt;"",$L58&lt;&gt;"",$L58&lt;$J58),"Completion Before Scheduled",IF(AND($K58="Completed",$L58=""),"Completion Date Required",IF(AND(OR($K58="Canceled",$K58="No-Show"),$L58&lt;&gt;""),"Remove Completion Date",IF(AND($L58&lt;&gt;"",$K58&lt;&gt;"Completed"),"Set Result to Completed",IF(AND($L58&lt;&gt;"",$M58=""),"Tune-Up Price Required",IF(AND($L58="",OR($N58&lt;&gt;"",$O58&lt;&gt;"")),"Completion Date Required",""))))))))))))))))))))))))</f>
        <v/>
      </c>
    </row>
    <row r="59" ht="25" customHeight="1">
      <c r="A59" s="35" t="n"/>
      <c r="B59" s="36" t="n"/>
      <c r="C59" s="37" t="n"/>
      <c r="D59" s="38" t="n"/>
      <c r="E59" s="38" t="n"/>
      <c r="F59" s="54" t="n"/>
      <c r="G59" s="37" t="n"/>
      <c r="H59" s="37" t="n"/>
      <c r="I59" s="54" t="n"/>
      <c r="J59" s="54" t="n"/>
      <c r="K59" s="37" t="n"/>
      <c r="L59" s="54" t="n"/>
      <c r="M59" s="40" t="n"/>
      <c r="N59" s="40" t="n"/>
      <c r="O59" s="41" t="n"/>
      <c r="P59" s="42">
        <f>IF($A59="","",IF($I59="",0,1))</f>
        <v/>
      </c>
      <c r="Q59" s="42">
        <f>IF($A59="","",IF($L59="",0,1))</f>
        <v/>
      </c>
      <c r="R59" s="43">
        <f>IF($A59="","",IF($L59="","",IF($M59="","",IFERROR($M59+IF($N59="",0,$N59),""))))</f>
        <v/>
      </c>
      <c r="S59" s="42">
        <f>IF(OR($A59="",$F59="",$I59=""),"",IFERROR($I59-$F59,""))</f>
        <v/>
      </c>
      <c r="T59" s="55">
        <f>IF(OR($A59="",$F59="",$I59&lt;&gt;"",$H59="Declined"),"",IFERROR($F59+Setup!$B$9,""))</f>
        <v/>
      </c>
      <c r="U59" s="45">
        <f>IF($A59="","",IF($K59="Canceled","Canceled",IF($K59="No-Show","No-Show",IF($L59&lt;&gt;"","Completed",IF($K59="Completed","Completion Date Needed",IF($I59&lt;&gt;"",IF($J59="","Booked - Schedule Needed",IF($J59&lt;Setup!$B$5,"Scheduled Date Passed","Scheduled")),IF($H59="Declined","Declined","Open")))))))</f>
        <v/>
      </c>
      <c r="V59" s="45">
        <f>IF($A59="","",IF($W59&lt;&gt;"","Fix Data",IF($U59="Completion Date Needed","Completion Date Needed",IF($U59="Booked - Schedule Needed","Schedule Needed",IF($U59="Scheduled Date Passed","Review Scheduled Date",IF($U59="No-Show","Review No-Show",IF(AND($T59&lt;&gt;"",$T59&lt;=Setup!$B$5),"Follow-Up Due","")))))))</f>
        <v/>
      </c>
      <c r="W59" s="45">
        <f>IF($A59="","",IF(COUNTIF($A$2:$A$201,$A59)&gt;1,"Duplicate Record ID",IF($B59="","Site Alias Required",IF($C59="","Area Required",IF($D59="","Relationship Type Required",IF($E59="","Service Focus Required",IF(AND($F59="",$H59&lt;&gt;""),"Outreach Date Required",IF(AND($F59&lt;&gt;"",$H59=""),"Outreach Outcome Required",IF(AND($F59&lt;&gt;"",$F59&gt;Setup!$B$5),"Future Outreach Date",IF(AND($H59="Booked",$I59=""),"Booking Date Required",IF(AND($I59&lt;&gt;"",$H59&lt;&gt;"Booked"),"Set Outcome to Booked",IF(AND($I59&lt;&gt;"",$I59&gt;Setup!$B$5),"Future Booking Date",IF(AND($F59&lt;&gt;"",$I59&lt;&gt;"",$I59&lt;$F59),"Booking Before Outreach",IF(AND($J59&lt;&gt;"",$I59=""),"Booking Date Required",IF(AND($I59&lt;&gt;"",$J59&lt;&gt;"",$J59&lt;$I59),"Scheduled Before Booking",IF(AND($K59&lt;&gt;"",$J59=""),"Scheduled Date Required",IF(AND($L59&lt;&gt;"",$I59=""),"Booking Date Required",IF(AND($L59&lt;&gt;"",$L59&gt;Setup!$B$5),"Future Completion Date",IF(AND($J59&lt;&gt;"",$L59&lt;&gt;"",$L59&lt;$J59),"Completion Before Scheduled",IF(AND($K59="Completed",$L59=""),"Completion Date Required",IF(AND(OR($K59="Canceled",$K59="No-Show"),$L59&lt;&gt;""),"Remove Completion Date",IF(AND($L59&lt;&gt;"",$K59&lt;&gt;"Completed"),"Set Result to Completed",IF(AND($L59&lt;&gt;"",$M59=""),"Tune-Up Price Required",IF(AND($L59="",OR($N59&lt;&gt;"",$O59&lt;&gt;"")),"Completion Date Required",""))))))))))))))))))))))))</f>
        <v/>
      </c>
    </row>
    <row r="60" ht="25" customHeight="1">
      <c r="A60" s="35" t="n"/>
      <c r="B60" s="36" t="n"/>
      <c r="C60" s="37" t="n"/>
      <c r="D60" s="38" t="n"/>
      <c r="E60" s="38" t="n"/>
      <c r="F60" s="54" t="n"/>
      <c r="G60" s="37" t="n"/>
      <c r="H60" s="37" t="n"/>
      <c r="I60" s="54" t="n"/>
      <c r="J60" s="54" t="n"/>
      <c r="K60" s="37" t="n"/>
      <c r="L60" s="54" t="n"/>
      <c r="M60" s="40" t="n"/>
      <c r="N60" s="40" t="n"/>
      <c r="O60" s="41" t="n"/>
      <c r="P60" s="42">
        <f>IF($A60="","",IF($I60="",0,1))</f>
        <v/>
      </c>
      <c r="Q60" s="42">
        <f>IF($A60="","",IF($L60="",0,1))</f>
        <v/>
      </c>
      <c r="R60" s="43">
        <f>IF($A60="","",IF($L60="","",IF($M60="","",IFERROR($M60+IF($N60="",0,$N60),""))))</f>
        <v/>
      </c>
      <c r="S60" s="42">
        <f>IF(OR($A60="",$F60="",$I60=""),"",IFERROR($I60-$F60,""))</f>
        <v/>
      </c>
      <c r="T60" s="55">
        <f>IF(OR($A60="",$F60="",$I60&lt;&gt;"",$H60="Declined"),"",IFERROR($F60+Setup!$B$9,""))</f>
        <v/>
      </c>
      <c r="U60" s="45">
        <f>IF($A60="","",IF($K60="Canceled","Canceled",IF($K60="No-Show","No-Show",IF($L60&lt;&gt;"","Completed",IF($K60="Completed","Completion Date Needed",IF($I60&lt;&gt;"",IF($J60="","Booked - Schedule Needed",IF($J60&lt;Setup!$B$5,"Scheduled Date Passed","Scheduled")),IF($H60="Declined","Declined","Open")))))))</f>
        <v/>
      </c>
      <c r="V60" s="45">
        <f>IF($A60="","",IF($W60&lt;&gt;"","Fix Data",IF($U60="Completion Date Needed","Completion Date Needed",IF($U60="Booked - Schedule Needed","Schedule Needed",IF($U60="Scheduled Date Passed","Review Scheduled Date",IF($U60="No-Show","Review No-Show",IF(AND($T60&lt;&gt;"",$T60&lt;=Setup!$B$5),"Follow-Up Due","")))))))</f>
        <v/>
      </c>
      <c r="W60" s="45">
        <f>IF($A60="","",IF(COUNTIF($A$2:$A$201,$A60)&gt;1,"Duplicate Record ID",IF($B60="","Site Alias Required",IF($C60="","Area Required",IF($D60="","Relationship Type Required",IF($E60="","Service Focus Required",IF(AND($F60="",$H60&lt;&gt;""),"Outreach Date Required",IF(AND($F60&lt;&gt;"",$H60=""),"Outreach Outcome Required",IF(AND($F60&lt;&gt;"",$F60&gt;Setup!$B$5),"Future Outreach Date",IF(AND($H60="Booked",$I60=""),"Booking Date Required",IF(AND($I60&lt;&gt;"",$H60&lt;&gt;"Booked"),"Set Outcome to Booked",IF(AND($I60&lt;&gt;"",$I60&gt;Setup!$B$5),"Future Booking Date",IF(AND($F60&lt;&gt;"",$I60&lt;&gt;"",$I60&lt;$F60),"Booking Before Outreach",IF(AND($J60&lt;&gt;"",$I60=""),"Booking Date Required",IF(AND($I60&lt;&gt;"",$J60&lt;&gt;"",$J60&lt;$I60),"Scheduled Before Booking",IF(AND($K60&lt;&gt;"",$J60=""),"Scheduled Date Required",IF(AND($L60&lt;&gt;"",$I60=""),"Booking Date Required",IF(AND($L60&lt;&gt;"",$L60&gt;Setup!$B$5),"Future Completion Date",IF(AND($J60&lt;&gt;"",$L60&lt;&gt;"",$L60&lt;$J60),"Completion Before Scheduled",IF(AND($K60="Completed",$L60=""),"Completion Date Required",IF(AND(OR($K60="Canceled",$K60="No-Show"),$L60&lt;&gt;""),"Remove Completion Date",IF(AND($L60&lt;&gt;"",$K60&lt;&gt;"Completed"),"Set Result to Completed",IF(AND($L60&lt;&gt;"",$M60=""),"Tune-Up Price Required",IF(AND($L60="",OR($N60&lt;&gt;"",$O60&lt;&gt;"")),"Completion Date Required",""))))))))))))))))))))))))</f>
        <v/>
      </c>
    </row>
    <row r="61" ht="25" customHeight="1">
      <c r="A61" s="35" t="n"/>
      <c r="B61" s="36" t="n"/>
      <c r="C61" s="37" t="n"/>
      <c r="D61" s="38" t="n"/>
      <c r="E61" s="38" t="n"/>
      <c r="F61" s="54" t="n"/>
      <c r="G61" s="37" t="n"/>
      <c r="H61" s="37" t="n"/>
      <c r="I61" s="54" t="n"/>
      <c r="J61" s="54" t="n"/>
      <c r="K61" s="37" t="n"/>
      <c r="L61" s="54" t="n"/>
      <c r="M61" s="40" t="n"/>
      <c r="N61" s="40" t="n"/>
      <c r="O61" s="41" t="n"/>
      <c r="P61" s="42">
        <f>IF($A61="","",IF($I61="",0,1))</f>
        <v/>
      </c>
      <c r="Q61" s="42">
        <f>IF($A61="","",IF($L61="",0,1))</f>
        <v/>
      </c>
      <c r="R61" s="43">
        <f>IF($A61="","",IF($L61="","",IF($M61="","",IFERROR($M61+IF($N61="",0,$N61),""))))</f>
        <v/>
      </c>
      <c r="S61" s="42">
        <f>IF(OR($A61="",$F61="",$I61=""),"",IFERROR($I61-$F61,""))</f>
        <v/>
      </c>
      <c r="T61" s="55">
        <f>IF(OR($A61="",$F61="",$I61&lt;&gt;"",$H61="Declined"),"",IFERROR($F61+Setup!$B$9,""))</f>
        <v/>
      </c>
      <c r="U61" s="45">
        <f>IF($A61="","",IF($K61="Canceled","Canceled",IF($K61="No-Show","No-Show",IF($L61&lt;&gt;"","Completed",IF($K61="Completed","Completion Date Needed",IF($I61&lt;&gt;"",IF($J61="","Booked - Schedule Needed",IF($J61&lt;Setup!$B$5,"Scheduled Date Passed","Scheduled")),IF($H61="Declined","Declined","Open")))))))</f>
        <v/>
      </c>
      <c r="V61" s="45">
        <f>IF($A61="","",IF($W61&lt;&gt;"","Fix Data",IF($U61="Completion Date Needed","Completion Date Needed",IF($U61="Booked - Schedule Needed","Schedule Needed",IF($U61="Scheduled Date Passed","Review Scheduled Date",IF($U61="No-Show","Review No-Show",IF(AND($T61&lt;&gt;"",$T61&lt;=Setup!$B$5),"Follow-Up Due","")))))))</f>
        <v/>
      </c>
      <c r="W61" s="45">
        <f>IF($A61="","",IF(COUNTIF($A$2:$A$201,$A61)&gt;1,"Duplicate Record ID",IF($B61="","Site Alias Required",IF($C61="","Area Required",IF($D61="","Relationship Type Required",IF($E61="","Service Focus Required",IF(AND($F61="",$H61&lt;&gt;""),"Outreach Date Required",IF(AND($F61&lt;&gt;"",$H61=""),"Outreach Outcome Required",IF(AND($F61&lt;&gt;"",$F61&gt;Setup!$B$5),"Future Outreach Date",IF(AND($H61="Booked",$I61=""),"Booking Date Required",IF(AND($I61&lt;&gt;"",$H61&lt;&gt;"Booked"),"Set Outcome to Booked",IF(AND($I61&lt;&gt;"",$I61&gt;Setup!$B$5),"Future Booking Date",IF(AND($F61&lt;&gt;"",$I61&lt;&gt;"",$I61&lt;$F61),"Booking Before Outreach",IF(AND($J61&lt;&gt;"",$I61=""),"Booking Date Required",IF(AND($I61&lt;&gt;"",$J61&lt;&gt;"",$J61&lt;$I61),"Scheduled Before Booking",IF(AND($K61&lt;&gt;"",$J61=""),"Scheduled Date Required",IF(AND($L61&lt;&gt;"",$I61=""),"Booking Date Required",IF(AND($L61&lt;&gt;"",$L61&gt;Setup!$B$5),"Future Completion Date",IF(AND($J61&lt;&gt;"",$L61&lt;&gt;"",$L61&lt;$J61),"Completion Before Scheduled",IF(AND($K61="Completed",$L61=""),"Completion Date Required",IF(AND(OR($K61="Canceled",$K61="No-Show"),$L61&lt;&gt;""),"Remove Completion Date",IF(AND($L61&lt;&gt;"",$K61&lt;&gt;"Completed"),"Set Result to Completed",IF(AND($L61&lt;&gt;"",$M61=""),"Tune-Up Price Required",IF(AND($L61="",OR($N61&lt;&gt;"",$O61&lt;&gt;"")),"Completion Date Required",""))))))))))))))))))))))))</f>
        <v/>
      </c>
    </row>
    <row r="62" ht="25" customHeight="1">
      <c r="A62" s="35" t="n"/>
      <c r="B62" s="36" t="n"/>
      <c r="C62" s="37" t="n"/>
      <c r="D62" s="38" t="n"/>
      <c r="E62" s="38" t="n"/>
      <c r="F62" s="54" t="n"/>
      <c r="G62" s="37" t="n"/>
      <c r="H62" s="37" t="n"/>
      <c r="I62" s="54" t="n"/>
      <c r="J62" s="54" t="n"/>
      <c r="K62" s="37" t="n"/>
      <c r="L62" s="54" t="n"/>
      <c r="M62" s="40" t="n"/>
      <c r="N62" s="40" t="n"/>
      <c r="O62" s="41" t="n"/>
      <c r="P62" s="42">
        <f>IF($A62="","",IF($I62="",0,1))</f>
        <v/>
      </c>
      <c r="Q62" s="42">
        <f>IF($A62="","",IF($L62="",0,1))</f>
        <v/>
      </c>
      <c r="R62" s="43">
        <f>IF($A62="","",IF($L62="","",IF($M62="","",IFERROR($M62+IF($N62="",0,$N62),""))))</f>
        <v/>
      </c>
      <c r="S62" s="42">
        <f>IF(OR($A62="",$F62="",$I62=""),"",IFERROR($I62-$F62,""))</f>
        <v/>
      </c>
      <c r="T62" s="55">
        <f>IF(OR($A62="",$F62="",$I62&lt;&gt;"",$H62="Declined"),"",IFERROR($F62+Setup!$B$9,""))</f>
        <v/>
      </c>
      <c r="U62" s="45">
        <f>IF($A62="","",IF($K62="Canceled","Canceled",IF($K62="No-Show","No-Show",IF($L62&lt;&gt;"","Completed",IF($K62="Completed","Completion Date Needed",IF($I62&lt;&gt;"",IF($J62="","Booked - Schedule Needed",IF($J62&lt;Setup!$B$5,"Scheduled Date Passed","Scheduled")),IF($H62="Declined","Declined","Open")))))))</f>
        <v/>
      </c>
      <c r="V62" s="45">
        <f>IF($A62="","",IF($W62&lt;&gt;"","Fix Data",IF($U62="Completion Date Needed","Completion Date Needed",IF($U62="Booked - Schedule Needed","Schedule Needed",IF($U62="Scheduled Date Passed","Review Scheduled Date",IF($U62="No-Show","Review No-Show",IF(AND($T62&lt;&gt;"",$T62&lt;=Setup!$B$5),"Follow-Up Due","")))))))</f>
        <v/>
      </c>
      <c r="W62" s="45">
        <f>IF($A62="","",IF(COUNTIF($A$2:$A$201,$A62)&gt;1,"Duplicate Record ID",IF($B62="","Site Alias Required",IF($C62="","Area Required",IF($D62="","Relationship Type Required",IF($E62="","Service Focus Required",IF(AND($F62="",$H62&lt;&gt;""),"Outreach Date Required",IF(AND($F62&lt;&gt;"",$H62=""),"Outreach Outcome Required",IF(AND($F62&lt;&gt;"",$F62&gt;Setup!$B$5),"Future Outreach Date",IF(AND($H62="Booked",$I62=""),"Booking Date Required",IF(AND($I62&lt;&gt;"",$H62&lt;&gt;"Booked"),"Set Outcome to Booked",IF(AND($I62&lt;&gt;"",$I62&gt;Setup!$B$5),"Future Booking Date",IF(AND($F62&lt;&gt;"",$I62&lt;&gt;"",$I62&lt;$F62),"Booking Before Outreach",IF(AND($J62&lt;&gt;"",$I62=""),"Booking Date Required",IF(AND($I62&lt;&gt;"",$J62&lt;&gt;"",$J62&lt;$I62),"Scheduled Before Booking",IF(AND($K62&lt;&gt;"",$J62=""),"Scheduled Date Required",IF(AND($L62&lt;&gt;"",$I62=""),"Booking Date Required",IF(AND($L62&lt;&gt;"",$L62&gt;Setup!$B$5),"Future Completion Date",IF(AND($J62&lt;&gt;"",$L62&lt;&gt;"",$L62&lt;$J62),"Completion Before Scheduled",IF(AND($K62="Completed",$L62=""),"Completion Date Required",IF(AND(OR($K62="Canceled",$K62="No-Show"),$L62&lt;&gt;""),"Remove Completion Date",IF(AND($L62&lt;&gt;"",$K62&lt;&gt;"Completed"),"Set Result to Completed",IF(AND($L62&lt;&gt;"",$M62=""),"Tune-Up Price Required",IF(AND($L62="",OR($N62&lt;&gt;"",$O62&lt;&gt;"")),"Completion Date Required",""))))))))))))))))))))))))</f>
        <v/>
      </c>
    </row>
    <row r="63" ht="25" customHeight="1">
      <c r="A63" s="35" t="n"/>
      <c r="B63" s="36" t="n"/>
      <c r="C63" s="37" t="n"/>
      <c r="D63" s="38" t="n"/>
      <c r="E63" s="38" t="n"/>
      <c r="F63" s="54" t="n"/>
      <c r="G63" s="37" t="n"/>
      <c r="H63" s="37" t="n"/>
      <c r="I63" s="54" t="n"/>
      <c r="J63" s="54" t="n"/>
      <c r="K63" s="37" t="n"/>
      <c r="L63" s="54" t="n"/>
      <c r="M63" s="40" t="n"/>
      <c r="N63" s="40" t="n"/>
      <c r="O63" s="41" t="n"/>
      <c r="P63" s="42">
        <f>IF($A63="","",IF($I63="",0,1))</f>
        <v/>
      </c>
      <c r="Q63" s="42">
        <f>IF($A63="","",IF($L63="",0,1))</f>
        <v/>
      </c>
      <c r="R63" s="43">
        <f>IF($A63="","",IF($L63="","",IF($M63="","",IFERROR($M63+IF($N63="",0,$N63),""))))</f>
        <v/>
      </c>
      <c r="S63" s="42">
        <f>IF(OR($A63="",$F63="",$I63=""),"",IFERROR($I63-$F63,""))</f>
        <v/>
      </c>
      <c r="T63" s="55">
        <f>IF(OR($A63="",$F63="",$I63&lt;&gt;"",$H63="Declined"),"",IFERROR($F63+Setup!$B$9,""))</f>
        <v/>
      </c>
      <c r="U63" s="45">
        <f>IF($A63="","",IF($K63="Canceled","Canceled",IF($K63="No-Show","No-Show",IF($L63&lt;&gt;"","Completed",IF($K63="Completed","Completion Date Needed",IF($I63&lt;&gt;"",IF($J63="","Booked - Schedule Needed",IF($J63&lt;Setup!$B$5,"Scheduled Date Passed","Scheduled")),IF($H63="Declined","Declined","Open")))))))</f>
        <v/>
      </c>
      <c r="V63" s="45">
        <f>IF($A63="","",IF($W63&lt;&gt;"","Fix Data",IF($U63="Completion Date Needed","Completion Date Needed",IF($U63="Booked - Schedule Needed","Schedule Needed",IF($U63="Scheduled Date Passed","Review Scheduled Date",IF($U63="No-Show","Review No-Show",IF(AND($T63&lt;&gt;"",$T63&lt;=Setup!$B$5),"Follow-Up Due","")))))))</f>
        <v/>
      </c>
      <c r="W63" s="45">
        <f>IF($A63="","",IF(COUNTIF($A$2:$A$201,$A63)&gt;1,"Duplicate Record ID",IF($B63="","Site Alias Required",IF($C63="","Area Required",IF($D63="","Relationship Type Required",IF($E63="","Service Focus Required",IF(AND($F63="",$H63&lt;&gt;""),"Outreach Date Required",IF(AND($F63&lt;&gt;"",$H63=""),"Outreach Outcome Required",IF(AND($F63&lt;&gt;"",$F63&gt;Setup!$B$5),"Future Outreach Date",IF(AND($H63="Booked",$I63=""),"Booking Date Required",IF(AND($I63&lt;&gt;"",$H63&lt;&gt;"Booked"),"Set Outcome to Booked",IF(AND($I63&lt;&gt;"",$I63&gt;Setup!$B$5),"Future Booking Date",IF(AND($F63&lt;&gt;"",$I63&lt;&gt;"",$I63&lt;$F63),"Booking Before Outreach",IF(AND($J63&lt;&gt;"",$I63=""),"Booking Date Required",IF(AND($I63&lt;&gt;"",$J63&lt;&gt;"",$J63&lt;$I63),"Scheduled Before Booking",IF(AND($K63&lt;&gt;"",$J63=""),"Scheduled Date Required",IF(AND($L63&lt;&gt;"",$I63=""),"Booking Date Required",IF(AND($L63&lt;&gt;"",$L63&gt;Setup!$B$5),"Future Completion Date",IF(AND($J63&lt;&gt;"",$L63&lt;&gt;"",$L63&lt;$J63),"Completion Before Scheduled",IF(AND($K63="Completed",$L63=""),"Completion Date Required",IF(AND(OR($K63="Canceled",$K63="No-Show"),$L63&lt;&gt;""),"Remove Completion Date",IF(AND($L63&lt;&gt;"",$K63&lt;&gt;"Completed"),"Set Result to Completed",IF(AND($L63&lt;&gt;"",$M63=""),"Tune-Up Price Required",IF(AND($L63="",OR($N63&lt;&gt;"",$O63&lt;&gt;"")),"Completion Date Required",""))))))))))))))))))))))))</f>
        <v/>
      </c>
    </row>
    <row r="64" ht="25" customHeight="1">
      <c r="A64" s="35" t="n"/>
      <c r="B64" s="36" t="n"/>
      <c r="C64" s="37" t="n"/>
      <c r="D64" s="38" t="n"/>
      <c r="E64" s="38" t="n"/>
      <c r="F64" s="54" t="n"/>
      <c r="G64" s="37" t="n"/>
      <c r="H64" s="37" t="n"/>
      <c r="I64" s="54" t="n"/>
      <c r="J64" s="54" t="n"/>
      <c r="K64" s="37" t="n"/>
      <c r="L64" s="54" t="n"/>
      <c r="M64" s="40" t="n"/>
      <c r="N64" s="40" t="n"/>
      <c r="O64" s="41" t="n"/>
      <c r="P64" s="42">
        <f>IF($A64="","",IF($I64="",0,1))</f>
        <v/>
      </c>
      <c r="Q64" s="42">
        <f>IF($A64="","",IF($L64="",0,1))</f>
        <v/>
      </c>
      <c r="R64" s="43">
        <f>IF($A64="","",IF($L64="","",IF($M64="","",IFERROR($M64+IF($N64="",0,$N64),""))))</f>
        <v/>
      </c>
      <c r="S64" s="42">
        <f>IF(OR($A64="",$F64="",$I64=""),"",IFERROR($I64-$F64,""))</f>
        <v/>
      </c>
      <c r="T64" s="55">
        <f>IF(OR($A64="",$F64="",$I64&lt;&gt;"",$H64="Declined"),"",IFERROR($F64+Setup!$B$9,""))</f>
        <v/>
      </c>
      <c r="U64" s="45">
        <f>IF($A64="","",IF($K64="Canceled","Canceled",IF($K64="No-Show","No-Show",IF($L64&lt;&gt;"","Completed",IF($K64="Completed","Completion Date Needed",IF($I64&lt;&gt;"",IF($J64="","Booked - Schedule Needed",IF($J64&lt;Setup!$B$5,"Scheduled Date Passed","Scheduled")),IF($H64="Declined","Declined","Open")))))))</f>
        <v/>
      </c>
      <c r="V64" s="45">
        <f>IF($A64="","",IF($W64&lt;&gt;"","Fix Data",IF($U64="Completion Date Needed","Completion Date Needed",IF($U64="Booked - Schedule Needed","Schedule Needed",IF($U64="Scheduled Date Passed","Review Scheduled Date",IF($U64="No-Show","Review No-Show",IF(AND($T64&lt;&gt;"",$T64&lt;=Setup!$B$5),"Follow-Up Due","")))))))</f>
        <v/>
      </c>
      <c r="W64" s="45">
        <f>IF($A64="","",IF(COUNTIF($A$2:$A$201,$A64)&gt;1,"Duplicate Record ID",IF($B64="","Site Alias Required",IF($C64="","Area Required",IF($D64="","Relationship Type Required",IF($E64="","Service Focus Required",IF(AND($F64="",$H64&lt;&gt;""),"Outreach Date Required",IF(AND($F64&lt;&gt;"",$H64=""),"Outreach Outcome Required",IF(AND($F64&lt;&gt;"",$F64&gt;Setup!$B$5),"Future Outreach Date",IF(AND($H64="Booked",$I64=""),"Booking Date Required",IF(AND($I64&lt;&gt;"",$H64&lt;&gt;"Booked"),"Set Outcome to Booked",IF(AND($I64&lt;&gt;"",$I64&gt;Setup!$B$5),"Future Booking Date",IF(AND($F64&lt;&gt;"",$I64&lt;&gt;"",$I64&lt;$F64),"Booking Before Outreach",IF(AND($J64&lt;&gt;"",$I64=""),"Booking Date Required",IF(AND($I64&lt;&gt;"",$J64&lt;&gt;"",$J64&lt;$I64),"Scheduled Before Booking",IF(AND($K64&lt;&gt;"",$J64=""),"Scheduled Date Required",IF(AND($L64&lt;&gt;"",$I64=""),"Booking Date Required",IF(AND($L64&lt;&gt;"",$L64&gt;Setup!$B$5),"Future Completion Date",IF(AND($J64&lt;&gt;"",$L64&lt;&gt;"",$L64&lt;$J64),"Completion Before Scheduled",IF(AND($K64="Completed",$L64=""),"Completion Date Required",IF(AND(OR($K64="Canceled",$K64="No-Show"),$L64&lt;&gt;""),"Remove Completion Date",IF(AND($L64&lt;&gt;"",$K64&lt;&gt;"Completed"),"Set Result to Completed",IF(AND($L64&lt;&gt;"",$M64=""),"Tune-Up Price Required",IF(AND($L64="",OR($N64&lt;&gt;"",$O64&lt;&gt;"")),"Completion Date Required",""))))))))))))))))))))))))</f>
        <v/>
      </c>
    </row>
    <row r="65" ht="25" customHeight="1">
      <c r="A65" s="35" t="n"/>
      <c r="B65" s="36" t="n"/>
      <c r="C65" s="37" t="n"/>
      <c r="D65" s="38" t="n"/>
      <c r="E65" s="38" t="n"/>
      <c r="F65" s="54" t="n"/>
      <c r="G65" s="37" t="n"/>
      <c r="H65" s="37" t="n"/>
      <c r="I65" s="54" t="n"/>
      <c r="J65" s="54" t="n"/>
      <c r="K65" s="37" t="n"/>
      <c r="L65" s="54" t="n"/>
      <c r="M65" s="40" t="n"/>
      <c r="N65" s="40" t="n"/>
      <c r="O65" s="41" t="n"/>
      <c r="P65" s="42">
        <f>IF($A65="","",IF($I65="",0,1))</f>
        <v/>
      </c>
      <c r="Q65" s="42">
        <f>IF($A65="","",IF($L65="",0,1))</f>
        <v/>
      </c>
      <c r="R65" s="43">
        <f>IF($A65="","",IF($L65="","",IF($M65="","",IFERROR($M65+IF($N65="",0,$N65),""))))</f>
        <v/>
      </c>
      <c r="S65" s="42">
        <f>IF(OR($A65="",$F65="",$I65=""),"",IFERROR($I65-$F65,""))</f>
        <v/>
      </c>
      <c r="T65" s="55">
        <f>IF(OR($A65="",$F65="",$I65&lt;&gt;"",$H65="Declined"),"",IFERROR($F65+Setup!$B$9,""))</f>
        <v/>
      </c>
      <c r="U65" s="45">
        <f>IF($A65="","",IF($K65="Canceled","Canceled",IF($K65="No-Show","No-Show",IF($L65&lt;&gt;"","Completed",IF($K65="Completed","Completion Date Needed",IF($I65&lt;&gt;"",IF($J65="","Booked - Schedule Needed",IF($J65&lt;Setup!$B$5,"Scheduled Date Passed","Scheduled")),IF($H65="Declined","Declined","Open")))))))</f>
        <v/>
      </c>
      <c r="V65" s="45">
        <f>IF($A65="","",IF($W65&lt;&gt;"","Fix Data",IF($U65="Completion Date Needed","Completion Date Needed",IF($U65="Booked - Schedule Needed","Schedule Needed",IF($U65="Scheduled Date Passed","Review Scheduled Date",IF($U65="No-Show","Review No-Show",IF(AND($T65&lt;&gt;"",$T65&lt;=Setup!$B$5),"Follow-Up Due","")))))))</f>
        <v/>
      </c>
      <c r="W65" s="45">
        <f>IF($A65="","",IF(COUNTIF($A$2:$A$201,$A65)&gt;1,"Duplicate Record ID",IF($B65="","Site Alias Required",IF($C65="","Area Required",IF($D65="","Relationship Type Required",IF($E65="","Service Focus Required",IF(AND($F65="",$H65&lt;&gt;""),"Outreach Date Required",IF(AND($F65&lt;&gt;"",$H65=""),"Outreach Outcome Required",IF(AND($F65&lt;&gt;"",$F65&gt;Setup!$B$5),"Future Outreach Date",IF(AND($H65="Booked",$I65=""),"Booking Date Required",IF(AND($I65&lt;&gt;"",$H65&lt;&gt;"Booked"),"Set Outcome to Booked",IF(AND($I65&lt;&gt;"",$I65&gt;Setup!$B$5),"Future Booking Date",IF(AND($F65&lt;&gt;"",$I65&lt;&gt;"",$I65&lt;$F65),"Booking Before Outreach",IF(AND($J65&lt;&gt;"",$I65=""),"Booking Date Required",IF(AND($I65&lt;&gt;"",$J65&lt;&gt;"",$J65&lt;$I65),"Scheduled Before Booking",IF(AND($K65&lt;&gt;"",$J65=""),"Scheduled Date Required",IF(AND($L65&lt;&gt;"",$I65=""),"Booking Date Required",IF(AND($L65&lt;&gt;"",$L65&gt;Setup!$B$5),"Future Completion Date",IF(AND($J65&lt;&gt;"",$L65&lt;&gt;"",$L65&lt;$J65),"Completion Before Scheduled",IF(AND($K65="Completed",$L65=""),"Completion Date Required",IF(AND(OR($K65="Canceled",$K65="No-Show"),$L65&lt;&gt;""),"Remove Completion Date",IF(AND($L65&lt;&gt;"",$K65&lt;&gt;"Completed"),"Set Result to Completed",IF(AND($L65&lt;&gt;"",$M65=""),"Tune-Up Price Required",IF(AND($L65="",OR($N65&lt;&gt;"",$O65&lt;&gt;"")),"Completion Date Required",""))))))))))))))))))))))))</f>
        <v/>
      </c>
    </row>
    <row r="66" ht="25" customHeight="1">
      <c r="A66" s="35" t="n"/>
      <c r="B66" s="36" t="n"/>
      <c r="C66" s="37" t="n"/>
      <c r="D66" s="38" t="n"/>
      <c r="E66" s="38" t="n"/>
      <c r="F66" s="54" t="n"/>
      <c r="G66" s="37" t="n"/>
      <c r="H66" s="37" t="n"/>
      <c r="I66" s="54" t="n"/>
      <c r="J66" s="54" t="n"/>
      <c r="K66" s="37" t="n"/>
      <c r="L66" s="54" t="n"/>
      <c r="M66" s="40" t="n"/>
      <c r="N66" s="40" t="n"/>
      <c r="O66" s="41" t="n"/>
      <c r="P66" s="42">
        <f>IF($A66="","",IF($I66="",0,1))</f>
        <v/>
      </c>
      <c r="Q66" s="42">
        <f>IF($A66="","",IF($L66="",0,1))</f>
        <v/>
      </c>
      <c r="R66" s="43">
        <f>IF($A66="","",IF($L66="","",IF($M66="","",IFERROR($M66+IF($N66="",0,$N66),""))))</f>
        <v/>
      </c>
      <c r="S66" s="42">
        <f>IF(OR($A66="",$F66="",$I66=""),"",IFERROR($I66-$F66,""))</f>
        <v/>
      </c>
      <c r="T66" s="55">
        <f>IF(OR($A66="",$F66="",$I66&lt;&gt;"",$H66="Declined"),"",IFERROR($F66+Setup!$B$9,""))</f>
        <v/>
      </c>
      <c r="U66" s="45">
        <f>IF($A66="","",IF($K66="Canceled","Canceled",IF($K66="No-Show","No-Show",IF($L66&lt;&gt;"","Completed",IF($K66="Completed","Completion Date Needed",IF($I66&lt;&gt;"",IF($J66="","Booked - Schedule Needed",IF($J66&lt;Setup!$B$5,"Scheduled Date Passed","Scheduled")),IF($H66="Declined","Declined","Open")))))))</f>
        <v/>
      </c>
      <c r="V66" s="45">
        <f>IF($A66="","",IF($W66&lt;&gt;"","Fix Data",IF($U66="Completion Date Needed","Completion Date Needed",IF($U66="Booked - Schedule Needed","Schedule Needed",IF($U66="Scheduled Date Passed","Review Scheduled Date",IF($U66="No-Show","Review No-Show",IF(AND($T66&lt;&gt;"",$T66&lt;=Setup!$B$5),"Follow-Up Due","")))))))</f>
        <v/>
      </c>
      <c r="W66" s="45">
        <f>IF($A66="","",IF(COUNTIF($A$2:$A$201,$A66)&gt;1,"Duplicate Record ID",IF($B66="","Site Alias Required",IF($C66="","Area Required",IF($D66="","Relationship Type Required",IF($E66="","Service Focus Required",IF(AND($F66="",$H66&lt;&gt;""),"Outreach Date Required",IF(AND($F66&lt;&gt;"",$H66=""),"Outreach Outcome Required",IF(AND($F66&lt;&gt;"",$F66&gt;Setup!$B$5),"Future Outreach Date",IF(AND($H66="Booked",$I66=""),"Booking Date Required",IF(AND($I66&lt;&gt;"",$H66&lt;&gt;"Booked"),"Set Outcome to Booked",IF(AND($I66&lt;&gt;"",$I66&gt;Setup!$B$5),"Future Booking Date",IF(AND($F66&lt;&gt;"",$I66&lt;&gt;"",$I66&lt;$F66),"Booking Before Outreach",IF(AND($J66&lt;&gt;"",$I66=""),"Booking Date Required",IF(AND($I66&lt;&gt;"",$J66&lt;&gt;"",$J66&lt;$I66),"Scheduled Before Booking",IF(AND($K66&lt;&gt;"",$J66=""),"Scheduled Date Required",IF(AND($L66&lt;&gt;"",$I66=""),"Booking Date Required",IF(AND($L66&lt;&gt;"",$L66&gt;Setup!$B$5),"Future Completion Date",IF(AND($J66&lt;&gt;"",$L66&lt;&gt;"",$L66&lt;$J66),"Completion Before Scheduled",IF(AND($K66="Completed",$L66=""),"Completion Date Required",IF(AND(OR($K66="Canceled",$K66="No-Show"),$L66&lt;&gt;""),"Remove Completion Date",IF(AND($L66&lt;&gt;"",$K66&lt;&gt;"Completed"),"Set Result to Completed",IF(AND($L66&lt;&gt;"",$M66=""),"Tune-Up Price Required",IF(AND($L66="",OR($N66&lt;&gt;"",$O66&lt;&gt;"")),"Completion Date Required",""))))))))))))))))))))))))</f>
        <v/>
      </c>
    </row>
    <row r="67" ht="25" customHeight="1">
      <c r="A67" s="35" t="n"/>
      <c r="B67" s="36" t="n"/>
      <c r="C67" s="37" t="n"/>
      <c r="D67" s="38" t="n"/>
      <c r="E67" s="38" t="n"/>
      <c r="F67" s="54" t="n"/>
      <c r="G67" s="37" t="n"/>
      <c r="H67" s="37" t="n"/>
      <c r="I67" s="54" t="n"/>
      <c r="J67" s="54" t="n"/>
      <c r="K67" s="37" t="n"/>
      <c r="L67" s="54" t="n"/>
      <c r="M67" s="40" t="n"/>
      <c r="N67" s="40" t="n"/>
      <c r="O67" s="41" t="n"/>
      <c r="P67" s="42">
        <f>IF($A67="","",IF($I67="",0,1))</f>
        <v/>
      </c>
      <c r="Q67" s="42">
        <f>IF($A67="","",IF($L67="",0,1))</f>
        <v/>
      </c>
      <c r="R67" s="43">
        <f>IF($A67="","",IF($L67="","",IF($M67="","",IFERROR($M67+IF($N67="",0,$N67),""))))</f>
        <v/>
      </c>
      <c r="S67" s="42">
        <f>IF(OR($A67="",$F67="",$I67=""),"",IFERROR($I67-$F67,""))</f>
        <v/>
      </c>
      <c r="T67" s="55">
        <f>IF(OR($A67="",$F67="",$I67&lt;&gt;"",$H67="Declined"),"",IFERROR($F67+Setup!$B$9,""))</f>
        <v/>
      </c>
      <c r="U67" s="45">
        <f>IF($A67="","",IF($K67="Canceled","Canceled",IF($K67="No-Show","No-Show",IF($L67&lt;&gt;"","Completed",IF($K67="Completed","Completion Date Needed",IF($I67&lt;&gt;"",IF($J67="","Booked - Schedule Needed",IF($J67&lt;Setup!$B$5,"Scheduled Date Passed","Scheduled")),IF($H67="Declined","Declined","Open")))))))</f>
        <v/>
      </c>
      <c r="V67" s="45">
        <f>IF($A67="","",IF($W67&lt;&gt;"","Fix Data",IF($U67="Completion Date Needed","Completion Date Needed",IF($U67="Booked - Schedule Needed","Schedule Needed",IF($U67="Scheduled Date Passed","Review Scheduled Date",IF($U67="No-Show","Review No-Show",IF(AND($T67&lt;&gt;"",$T67&lt;=Setup!$B$5),"Follow-Up Due","")))))))</f>
        <v/>
      </c>
      <c r="W67" s="45">
        <f>IF($A67="","",IF(COUNTIF($A$2:$A$201,$A67)&gt;1,"Duplicate Record ID",IF($B67="","Site Alias Required",IF($C67="","Area Required",IF($D67="","Relationship Type Required",IF($E67="","Service Focus Required",IF(AND($F67="",$H67&lt;&gt;""),"Outreach Date Required",IF(AND($F67&lt;&gt;"",$H67=""),"Outreach Outcome Required",IF(AND($F67&lt;&gt;"",$F67&gt;Setup!$B$5),"Future Outreach Date",IF(AND($H67="Booked",$I67=""),"Booking Date Required",IF(AND($I67&lt;&gt;"",$H67&lt;&gt;"Booked"),"Set Outcome to Booked",IF(AND($I67&lt;&gt;"",$I67&gt;Setup!$B$5),"Future Booking Date",IF(AND($F67&lt;&gt;"",$I67&lt;&gt;"",$I67&lt;$F67),"Booking Before Outreach",IF(AND($J67&lt;&gt;"",$I67=""),"Booking Date Required",IF(AND($I67&lt;&gt;"",$J67&lt;&gt;"",$J67&lt;$I67),"Scheduled Before Booking",IF(AND($K67&lt;&gt;"",$J67=""),"Scheduled Date Required",IF(AND($L67&lt;&gt;"",$I67=""),"Booking Date Required",IF(AND($L67&lt;&gt;"",$L67&gt;Setup!$B$5),"Future Completion Date",IF(AND($J67&lt;&gt;"",$L67&lt;&gt;"",$L67&lt;$J67),"Completion Before Scheduled",IF(AND($K67="Completed",$L67=""),"Completion Date Required",IF(AND(OR($K67="Canceled",$K67="No-Show"),$L67&lt;&gt;""),"Remove Completion Date",IF(AND($L67&lt;&gt;"",$K67&lt;&gt;"Completed"),"Set Result to Completed",IF(AND($L67&lt;&gt;"",$M67=""),"Tune-Up Price Required",IF(AND($L67="",OR($N67&lt;&gt;"",$O67&lt;&gt;"")),"Completion Date Required",""))))))))))))))))))))))))</f>
        <v/>
      </c>
    </row>
    <row r="68" ht="25" customHeight="1">
      <c r="A68" s="35" t="n"/>
      <c r="B68" s="36" t="n"/>
      <c r="C68" s="37" t="n"/>
      <c r="D68" s="38" t="n"/>
      <c r="E68" s="38" t="n"/>
      <c r="F68" s="54" t="n"/>
      <c r="G68" s="37" t="n"/>
      <c r="H68" s="37" t="n"/>
      <c r="I68" s="54" t="n"/>
      <c r="J68" s="54" t="n"/>
      <c r="K68" s="37" t="n"/>
      <c r="L68" s="54" t="n"/>
      <c r="M68" s="40" t="n"/>
      <c r="N68" s="40" t="n"/>
      <c r="O68" s="41" t="n"/>
      <c r="P68" s="42">
        <f>IF($A68="","",IF($I68="",0,1))</f>
        <v/>
      </c>
      <c r="Q68" s="42">
        <f>IF($A68="","",IF($L68="",0,1))</f>
        <v/>
      </c>
      <c r="R68" s="43">
        <f>IF($A68="","",IF($L68="","",IF($M68="","",IFERROR($M68+IF($N68="",0,$N68),""))))</f>
        <v/>
      </c>
      <c r="S68" s="42">
        <f>IF(OR($A68="",$F68="",$I68=""),"",IFERROR($I68-$F68,""))</f>
        <v/>
      </c>
      <c r="T68" s="55">
        <f>IF(OR($A68="",$F68="",$I68&lt;&gt;"",$H68="Declined"),"",IFERROR($F68+Setup!$B$9,""))</f>
        <v/>
      </c>
      <c r="U68" s="45">
        <f>IF($A68="","",IF($K68="Canceled","Canceled",IF($K68="No-Show","No-Show",IF($L68&lt;&gt;"","Completed",IF($K68="Completed","Completion Date Needed",IF($I68&lt;&gt;"",IF($J68="","Booked - Schedule Needed",IF($J68&lt;Setup!$B$5,"Scheduled Date Passed","Scheduled")),IF($H68="Declined","Declined","Open")))))))</f>
        <v/>
      </c>
      <c r="V68" s="45">
        <f>IF($A68="","",IF($W68&lt;&gt;"","Fix Data",IF($U68="Completion Date Needed","Completion Date Needed",IF($U68="Booked - Schedule Needed","Schedule Needed",IF($U68="Scheduled Date Passed","Review Scheduled Date",IF($U68="No-Show","Review No-Show",IF(AND($T68&lt;&gt;"",$T68&lt;=Setup!$B$5),"Follow-Up Due","")))))))</f>
        <v/>
      </c>
      <c r="W68" s="45">
        <f>IF($A68="","",IF(COUNTIF($A$2:$A$201,$A68)&gt;1,"Duplicate Record ID",IF($B68="","Site Alias Required",IF($C68="","Area Required",IF($D68="","Relationship Type Required",IF($E68="","Service Focus Required",IF(AND($F68="",$H68&lt;&gt;""),"Outreach Date Required",IF(AND($F68&lt;&gt;"",$H68=""),"Outreach Outcome Required",IF(AND($F68&lt;&gt;"",$F68&gt;Setup!$B$5),"Future Outreach Date",IF(AND($H68="Booked",$I68=""),"Booking Date Required",IF(AND($I68&lt;&gt;"",$H68&lt;&gt;"Booked"),"Set Outcome to Booked",IF(AND($I68&lt;&gt;"",$I68&gt;Setup!$B$5),"Future Booking Date",IF(AND($F68&lt;&gt;"",$I68&lt;&gt;"",$I68&lt;$F68),"Booking Before Outreach",IF(AND($J68&lt;&gt;"",$I68=""),"Booking Date Required",IF(AND($I68&lt;&gt;"",$J68&lt;&gt;"",$J68&lt;$I68),"Scheduled Before Booking",IF(AND($K68&lt;&gt;"",$J68=""),"Scheduled Date Required",IF(AND($L68&lt;&gt;"",$I68=""),"Booking Date Required",IF(AND($L68&lt;&gt;"",$L68&gt;Setup!$B$5),"Future Completion Date",IF(AND($J68&lt;&gt;"",$L68&lt;&gt;"",$L68&lt;$J68),"Completion Before Scheduled",IF(AND($K68="Completed",$L68=""),"Completion Date Required",IF(AND(OR($K68="Canceled",$K68="No-Show"),$L68&lt;&gt;""),"Remove Completion Date",IF(AND($L68&lt;&gt;"",$K68&lt;&gt;"Completed"),"Set Result to Completed",IF(AND($L68&lt;&gt;"",$M68=""),"Tune-Up Price Required",IF(AND($L68="",OR($N68&lt;&gt;"",$O68&lt;&gt;"")),"Completion Date Required",""))))))))))))))))))))))))</f>
        <v/>
      </c>
    </row>
    <row r="69" ht="25" customHeight="1">
      <c r="A69" s="35" t="n"/>
      <c r="B69" s="36" t="n"/>
      <c r="C69" s="37" t="n"/>
      <c r="D69" s="38" t="n"/>
      <c r="E69" s="38" t="n"/>
      <c r="F69" s="54" t="n"/>
      <c r="G69" s="37" t="n"/>
      <c r="H69" s="37" t="n"/>
      <c r="I69" s="54" t="n"/>
      <c r="J69" s="54" t="n"/>
      <c r="K69" s="37" t="n"/>
      <c r="L69" s="54" t="n"/>
      <c r="M69" s="40" t="n"/>
      <c r="N69" s="40" t="n"/>
      <c r="O69" s="41" t="n"/>
      <c r="P69" s="42">
        <f>IF($A69="","",IF($I69="",0,1))</f>
        <v/>
      </c>
      <c r="Q69" s="42">
        <f>IF($A69="","",IF($L69="",0,1))</f>
        <v/>
      </c>
      <c r="R69" s="43">
        <f>IF($A69="","",IF($L69="","",IF($M69="","",IFERROR($M69+IF($N69="",0,$N69),""))))</f>
        <v/>
      </c>
      <c r="S69" s="42">
        <f>IF(OR($A69="",$F69="",$I69=""),"",IFERROR($I69-$F69,""))</f>
        <v/>
      </c>
      <c r="T69" s="55">
        <f>IF(OR($A69="",$F69="",$I69&lt;&gt;"",$H69="Declined"),"",IFERROR($F69+Setup!$B$9,""))</f>
        <v/>
      </c>
      <c r="U69" s="45">
        <f>IF($A69="","",IF($K69="Canceled","Canceled",IF($K69="No-Show","No-Show",IF($L69&lt;&gt;"","Completed",IF($K69="Completed","Completion Date Needed",IF($I69&lt;&gt;"",IF($J69="","Booked - Schedule Needed",IF($J69&lt;Setup!$B$5,"Scheduled Date Passed","Scheduled")),IF($H69="Declined","Declined","Open")))))))</f>
        <v/>
      </c>
      <c r="V69" s="45">
        <f>IF($A69="","",IF($W69&lt;&gt;"","Fix Data",IF($U69="Completion Date Needed","Completion Date Needed",IF($U69="Booked - Schedule Needed","Schedule Needed",IF($U69="Scheduled Date Passed","Review Scheduled Date",IF($U69="No-Show","Review No-Show",IF(AND($T69&lt;&gt;"",$T69&lt;=Setup!$B$5),"Follow-Up Due","")))))))</f>
        <v/>
      </c>
      <c r="W69" s="45">
        <f>IF($A69="","",IF(COUNTIF($A$2:$A$201,$A69)&gt;1,"Duplicate Record ID",IF($B69="","Site Alias Required",IF($C69="","Area Required",IF($D69="","Relationship Type Required",IF($E69="","Service Focus Required",IF(AND($F69="",$H69&lt;&gt;""),"Outreach Date Required",IF(AND($F69&lt;&gt;"",$H69=""),"Outreach Outcome Required",IF(AND($F69&lt;&gt;"",$F69&gt;Setup!$B$5),"Future Outreach Date",IF(AND($H69="Booked",$I69=""),"Booking Date Required",IF(AND($I69&lt;&gt;"",$H69&lt;&gt;"Booked"),"Set Outcome to Booked",IF(AND($I69&lt;&gt;"",$I69&gt;Setup!$B$5),"Future Booking Date",IF(AND($F69&lt;&gt;"",$I69&lt;&gt;"",$I69&lt;$F69),"Booking Before Outreach",IF(AND($J69&lt;&gt;"",$I69=""),"Booking Date Required",IF(AND($I69&lt;&gt;"",$J69&lt;&gt;"",$J69&lt;$I69),"Scheduled Before Booking",IF(AND($K69&lt;&gt;"",$J69=""),"Scheduled Date Required",IF(AND($L69&lt;&gt;"",$I69=""),"Booking Date Required",IF(AND($L69&lt;&gt;"",$L69&gt;Setup!$B$5),"Future Completion Date",IF(AND($J69&lt;&gt;"",$L69&lt;&gt;"",$L69&lt;$J69),"Completion Before Scheduled",IF(AND($K69="Completed",$L69=""),"Completion Date Required",IF(AND(OR($K69="Canceled",$K69="No-Show"),$L69&lt;&gt;""),"Remove Completion Date",IF(AND($L69&lt;&gt;"",$K69&lt;&gt;"Completed"),"Set Result to Completed",IF(AND($L69&lt;&gt;"",$M69=""),"Tune-Up Price Required",IF(AND($L69="",OR($N69&lt;&gt;"",$O69&lt;&gt;"")),"Completion Date Required",""))))))))))))))))))))))))</f>
        <v/>
      </c>
    </row>
    <row r="70" ht="25" customHeight="1">
      <c r="A70" s="35" t="n"/>
      <c r="B70" s="36" t="n"/>
      <c r="C70" s="37" t="n"/>
      <c r="D70" s="38" t="n"/>
      <c r="E70" s="38" t="n"/>
      <c r="F70" s="54" t="n"/>
      <c r="G70" s="37" t="n"/>
      <c r="H70" s="37" t="n"/>
      <c r="I70" s="54" t="n"/>
      <c r="J70" s="54" t="n"/>
      <c r="K70" s="37" t="n"/>
      <c r="L70" s="54" t="n"/>
      <c r="M70" s="40" t="n"/>
      <c r="N70" s="40" t="n"/>
      <c r="O70" s="41" t="n"/>
      <c r="P70" s="42">
        <f>IF($A70="","",IF($I70="",0,1))</f>
        <v/>
      </c>
      <c r="Q70" s="42">
        <f>IF($A70="","",IF($L70="",0,1))</f>
        <v/>
      </c>
      <c r="R70" s="43">
        <f>IF($A70="","",IF($L70="","",IF($M70="","",IFERROR($M70+IF($N70="",0,$N70),""))))</f>
        <v/>
      </c>
      <c r="S70" s="42">
        <f>IF(OR($A70="",$F70="",$I70=""),"",IFERROR($I70-$F70,""))</f>
        <v/>
      </c>
      <c r="T70" s="55">
        <f>IF(OR($A70="",$F70="",$I70&lt;&gt;"",$H70="Declined"),"",IFERROR($F70+Setup!$B$9,""))</f>
        <v/>
      </c>
      <c r="U70" s="45">
        <f>IF($A70="","",IF($K70="Canceled","Canceled",IF($K70="No-Show","No-Show",IF($L70&lt;&gt;"","Completed",IF($K70="Completed","Completion Date Needed",IF($I70&lt;&gt;"",IF($J70="","Booked - Schedule Needed",IF($J70&lt;Setup!$B$5,"Scheduled Date Passed","Scheduled")),IF($H70="Declined","Declined","Open")))))))</f>
        <v/>
      </c>
      <c r="V70" s="45">
        <f>IF($A70="","",IF($W70&lt;&gt;"","Fix Data",IF($U70="Completion Date Needed","Completion Date Needed",IF($U70="Booked - Schedule Needed","Schedule Needed",IF($U70="Scheduled Date Passed","Review Scheduled Date",IF($U70="No-Show","Review No-Show",IF(AND($T70&lt;&gt;"",$T70&lt;=Setup!$B$5),"Follow-Up Due","")))))))</f>
        <v/>
      </c>
      <c r="W70" s="45">
        <f>IF($A70="","",IF(COUNTIF($A$2:$A$201,$A70)&gt;1,"Duplicate Record ID",IF($B70="","Site Alias Required",IF($C70="","Area Required",IF($D70="","Relationship Type Required",IF($E70="","Service Focus Required",IF(AND($F70="",$H70&lt;&gt;""),"Outreach Date Required",IF(AND($F70&lt;&gt;"",$H70=""),"Outreach Outcome Required",IF(AND($F70&lt;&gt;"",$F70&gt;Setup!$B$5),"Future Outreach Date",IF(AND($H70="Booked",$I70=""),"Booking Date Required",IF(AND($I70&lt;&gt;"",$H70&lt;&gt;"Booked"),"Set Outcome to Booked",IF(AND($I70&lt;&gt;"",$I70&gt;Setup!$B$5),"Future Booking Date",IF(AND($F70&lt;&gt;"",$I70&lt;&gt;"",$I70&lt;$F70),"Booking Before Outreach",IF(AND($J70&lt;&gt;"",$I70=""),"Booking Date Required",IF(AND($I70&lt;&gt;"",$J70&lt;&gt;"",$J70&lt;$I70),"Scheduled Before Booking",IF(AND($K70&lt;&gt;"",$J70=""),"Scheduled Date Required",IF(AND($L70&lt;&gt;"",$I70=""),"Booking Date Required",IF(AND($L70&lt;&gt;"",$L70&gt;Setup!$B$5),"Future Completion Date",IF(AND($J70&lt;&gt;"",$L70&lt;&gt;"",$L70&lt;$J70),"Completion Before Scheduled",IF(AND($K70="Completed",$L70=""),"Completion Date Required",IF(AND(OR($K70="Canceled",$K70="No-Show"),$L70&lt;&gt;""),"Remove Completion Date",IF(AND($L70&lt;&gt;"",$K70&lt;&gt;"Completed"),"Set Result to Completed",IF(AND($L70&lt;&gt;"",$M70=""),"Tune-Up Price Required",IF(AND($L70="",OR($N70&lt;&gt;"",$O70&lt;&gt;"")),"Completion Date Required",""))))))))))))))))))))))))</f>
        <v/>
      </c>
    </row>
    <row r="71" ht="25" customHeight="1">
      <c r="A71" s="35" t="n"/>
      <c r="B71" s="36" t="n"/>
      <c r="C71" s="37" t="n"/>
      <c r="D71" s="38" t="n"/>
      <c r="E71" s="38" t="n"/>
      <c r="F71" s="54" t="n"/>
      <c r="G71" s="37" t="n"/>
      <c r="H71" s="37" t="n"/>
      <c r="I71" s="54" t="n"/>
      <c r="J71" s="54" t="n"/>
      <c r="K71" s="37" t="n"/>
      <c r="L71" s="54" t="n"/>
      <c r="M71" s="40" t="n"/>
      <c r="N71" s="40" t="n"/>
      <c r="O71" s="41" t="n"/>
      <c r="P71" s="42">
        <f>IF($A71="","",IF($I71="",0,1))</f>
        <v/>
      </c>
      <c r="Q71" s="42">
        <f>IF($A71="","",IF($L71="",0,1))</f>
        <v/>
      </c>
      <c r="R71" s="43">
        <f>IF($A71="","",IF($L71="","",IF($M71="","",IFERROR($M71+IF($N71="",0,$N71),""))))</f>
        <v/>
      </c>
      <c r="S71" s="42">
        <f>IF(OR($A71="",$F71="",$I71=""),"",IFERROR($I71-$F71,""))</f>
        <v/>
      </c>
      <c r="T71" s="55">
        <f>IF(OR($A71="",$F71="",$I71&lt;&gt;"",$H71="Declined"),"",IFERROR($F71+Setup!$B$9,""))</f>
        <v/>
      </c>
      <c r="U71" s="45">
        <f>IF($A71="","",IF($K71="Canceled","Canceled",IF($K71="No-Show","No-Show",IF($L71&lt;&gt;"","Completed",IF($K71="Completed","Completion Date Needed",IF($I71&lt;&gt;"",IF($J71="","Booked - Schedule Needed",IF($J71&lt;Setup!$B$5,"Scheduled Date Passed","Scheduled")),IF($H71="Declined","Declined","Open")))))))</f>
        <v/>
      </c>
      <c r="V71" s="45">
        <f>IF($A71="","",IF($W71&lt;&gt;"","Fix Data",IF($U71="Completion Date Needed","Completion Date Needed",IF($U71="Booked - Schedule Needed","Schedule Needed",IF($U71="Scheduled Date Passed","Review Scheduled Date",IF($U71="No-Show","Review No-Show",IF(AND($T71&lt;&gt;"",$T71&lt;=Setup!$B$5),"Follow-Up Due","")))))))</f>
        <v/>
      </c>
      <c r="W71" s="45">
        <f>IF($A71="","",IF(COUNTIF($A$2:$A$201,$A71)&gt;1,"Duplicate Record ID",IF($B71="","Site Alias Required",IF($C71="","Area Required",IF($D71="","Relationship Type Required",IF($E71="","Service Focus Required",IF(AND($F71="",$H71&lt;&gt;""),"Outreach Date Required",IF(AND($F71&lt;&gt;"",$H71=""),"Outreach Outcome Required",IF(AND($F71&lt;&gt;"",$F71&gt;Setup!$B$5),"Future Outreach Date",IF(AND($H71="Booked",$I71=""),"Booking Date Required",IF(AND($I71&lt;&gt;"",$H71&lt;&gt;"Booked"),"Set Outcome to Booked",IF(AND($I71&lt;&gt;"",$I71&gt;Setup!$B$5),"Future Booking Date",IF(AND($F71&lt;&gt;"",$I71&lt;&gt;"",$I71&lt;$F71),"Booking Before Outreach",IF(AND($J71&lt;&gt;"",$I71=""),"Booking Date Required",IF(AND($I71&lt;&gt;"",$J71&lt;&gt;"",$J71&lt;$I71),"Scheduled Before Booking",IF(AND($K71&lt;&gt;"",$J71=""),"Scheduled Date Required",IF(AND($L71&lt;&gt;"",$I71=""),"Booking Date Required",IF(AND($L71&lt;&gt;"",$L71&gt;Setup!$B$5),"Future Completion Date",IF(AND($J71&lt;&gt;"",$L71&lt;&gt;"",$L71&lt;$J71),"Completion Before Scheduled",IF(AND($K71="Completed",$L71=""),"Completion Date Required",IF(AND(OR($K71="Canceled",$K71="No-Show"),$L71&lt;&gt;""),"Remove Completion Date",IF(AND($L71&lt;&gt;"",$K71&lt;&gt;"Completed"),"Set Result to Completed",IF(AND($L71&lt;&gt;"",$M71=""),"Tune-Up Price Required",IF(AND($L71="",OR($N71&lt;&gt;"",$O71&lt;&gt;"")),"Completion Date Required",""))))))))))))))))))))))))</f>
        <v/>
      </c>
    </row>
    <row r="72" ht="25" customHeight="1">
      <c r="A72" s="35" t="n"/>
      <c r="B72" s="36" t="n"/>
      <c r="C72" s="37" t="n"/>
      <c r="D72" s="38" t="n"/>
      <c r="E72" s="38" t="n"/>
      <c r="F72" s="54" t="n"/>
      <c r="G72" s="37" t="n"/>
      <c r="H72" s="37" t="n"/>
      <c r="I72" s="54" t="n"/>
      <c r="J72" s="54" t="n"/>
      <c r="K72" s="37" t="n"/>
      <c r="L72" s="54" t="n"/>
      <c r="M72" s="40" t="n"/>
      <c r="N72" s="40" t="n"/>
      <c r="O72" s="41" t="n"/>
      <c r="P72" s="42">
        <f>IF($A72="","",IF($I72="",0,1))</f>
        <v/>
      </c>
      <c r="Q72" s="42">
        <f>IF($A72="","",IF($L72="",0,1))</f>
        <v/>
      </c>
      <c r="R72" s="43">
        <f>IF($A72="","",IF($L72="","",IF($M72="","",IFERROR($M72+IF($N72="",0,$N72),""))))</f>
        <v/>
      </c>
      <c r="S72" s="42">
        <f>IF(OR($A72="",$F72="",$I72=""),"",IFERROR($I72-$F72,""))</f>
        <v/>
      </c>
      <c r="T72" s="55">
        <f>IF(OR($A72="",$F72="",$I72&lt;&gt;"",$H72="Declined"),"",IFERROR($F72+Setup!$B$9,""))</f>
        <v/>
      </c>
      <c r="U72" s="45">
        <f>IF($A72="","",IF($K72="Canceled","Canceled",IF($K72="No-Show","No-Show",IF($L72&lt;&gt;"","Completed",IF($K72="Completed","Completion Date Needed",IF($I72&lt;&gt;"",IF($J72="","Booked - Schedule Needed",IF($J72&lt;Setup!$B$5,"Scheduled Date Passed","Scheduled")),IF($H72="Declined","Declined","Open")))))))</f>
        <v/>
      </c>
      <c r="V72" s="45">
        <f>IF($A72="","",IF($W72&lt;&gt;"","Fix Data",IF($U72="Completion Date Needed","Completion Date Needed",IF($U72="Booked - Schedule Needed","Schedule Needed",IF($U72="Scheduled Date Passed","Review Scheduled Date",IF($U72="No-Show","Review No-Show",IF(AND($T72&lt;&gt;"",$T72&lt;=Setup!$B$5),"Follow-Up Due","")))))))</f>
        <v/>
      </c>
      <c r="W72" s="45">
        <f>IF($A72="","",IF(COUNTIF($A$2:$A$201,$A72)&gt;1,"Duplicate Record ID",IF($B72="","Site Alias Required",IF($C72="","Area Required",IF($D72="","Relationship Type Required",IF($E72="","Service Focus Required",IF(AND($F72="",$H72&lt;&gt;""),"Outreach Date Required",IF(AND($F72&lt;&gt;"",$H72=""),"Outreach Outcome Required",IF(AND($F72&lt;&gt;"",$F72&gt;Setup!$B$5),"Future Outreach Date",IF(AND($H72="Booked",$I72=""),"Booking Date Required",IF(AND($I72&lt;&gt;"",$H72&lt;&gt;"Booked"),"Set Outcome to Booked",IF(AND($I72&lt;&gt;"",$I72&gt;Setup!$B$5),"Future Booking Date",IF(AND($F72&lt;&gt;"",$I72&lt;&gt;"",$I72&lt;$F72),"Booking Before Outreach",IF(AND($J72&lt;&gt;"",$I72=""),"Booking Date Required",IF(AND($I72&lt;&gt;"",$J72&lt;&gt;"",$J72&lt;$I72),"Scheduled Before Booking",IF(AND($K72&lt;&gt;"",$J72=""),"Scheduled Date Required",IF(AND($L72&lt;&gt;"",$I72=""),"Booking Date Required",IF(AND($L72&lt;&gt;"",$L72&gt;Setup!$B$5),"Future Completion Date",IF(AND($J72&lt;&gt;"",$L72&lt;&gt;"",$L72&lt;$J72),"Completion Before Scheduled",IF(AND($K72="Completed",$L72=""),"Completion Date Required",IF(AND(OR($K72="Canceled",$K72="No-Show"),$L72&lt;&gt;""),"Remove Completion Date",IF(AND($L72&lt;&gt;"",$K72&lt;&gt;"Completed"),"Set Result to Completed",IF(AND($L72&lt;&gt;"",$M72=""),"Tune-Up Price Required",IF(AND($L72="",OR($N72&lt;&gt;"",$O72&lt;&gt;"")),"Completion Date Required",""))))))))))))))))))))))))</f>
        <v/>
      </c>
    </row>
    <row r="73" ht="25" customHeight="1">
      <c r="A73" s="35" t="n"/>
      <c r="B73" s="36" t="n"/>
      <c r="C73" s="37" t="n"/>
      <c r="D73" s="38" t="n"/>
      <c r="E73" s="38" t="n"/>
      <c r="F73" s="54" t="n"/>
      <c r="G73" s="37" t="n"/>
      <c r="H73" s="37" t="n"/>
      <c r="I73" s="54" t="n"/>
      <c r="J73" s="54" t="n"/>
      <c r="K73" s="37" t="n"/>
      <c r="L73" s="54" t="n"/>
      <c r="M73" s="40" t="n"/>
      <c r="N73" s="40" t="n"/>
      <c r="O73" s="41" t="n"/>
      <c r="P73" s="42">
        <f>IF($A73="","",IF($I73="",0,1))</f>
        <v/>
      </c>
      <c r="Q73" s="42">
        <f>IF($A73="","",IF($L73="",0,1))</f>
        <v/>
      </c>
      <c r="R73" s="43">
        <f>IF($A73="","",IF($L73="","",IF($M73="","",IFERROR($M73+IF($N73="",0,$N73),""))))</f>
        <v/>
      </c>
      <c r="S73" s="42">
        <f>IF(OR($A73="",$F73="",$I73=""),"",IFERROR($I73-$F73,""))</f>
        <v/>
      </c>
      <c r="T73" s="55">
        <f>IF(OR($A73="",$F73="",$I73&lt;&gt;"",$H73="Declined"),"",IFERROR($F73+Setup!$B$9,""))</f>
        <v/>
      </c>
      <c r="U73" s="45">
        <f>IF($A73="","",IF($K73="Canceled","Canceled",IF($K73="No-Show","No-Show",IF($L73&lt;&gt;"","Completed",IF($K73="Completed","Completion Date Needed",IF($I73&lt;&gt;"",IF($J73="","Booked - Schedule Needed",IF($J73&lt;Setup!$B$5,"Scheduled Date Passed","Scheduled")),IF($H73="Declined","Declined","Open")))))))</f>
        <v/>
      </c>
      <c r="V73" s="45">
        <f>IF($A73="","",IF($W73&lt;&gt;"","Fix Data",IF($U73="Completion Date Needed","Completion Date Needed",IF($U73="Booked - Schedule Needed","Schedule Needed",IF($U73="Scheduled Date Passed","Review Scheduled Date",IF($U73="No-Show","Review No-Show",IF(AND($T73&lt;&gt;"",$T73&lt;=Setup!$B$5),"Follow-Up Due","")))))))</f>
        <v/>
      </c>
      <c r="W73" s="45">
        <f>IF($A73="","",IF(COUNTIF($A$2:$A$201,$A73)&gt;1,"Duplicate Record ID",IF($B73="","Site Alias Required",IF($C73="","Area Required",IF($D73="","Relationship Type Required",IF($E73="","Service Focus Required",IF(AND($F73="",$H73&lt;&gt;""),"Outreach Date Required",IF(AND($F73&lt;&gt;"",$H73=""),"Outreach Outcome Required",IF(AND($F73&lt;&gt;"",$F73&gt;Setup!$B$5),"Future Outreach Date",IF(AND($H73="Booked",$I73=""),"Booking Date Required",IF(AND($I73&lt;&gt;"",$H73&lt;&gt;"Booked"),"Set Outcome to Booked",IF(AND($I73&lt;&gt;"",$I73&gt;Setup!$B$5),"Future Booking Date",IF(AND($F73&lt;&gt;"",$I73&lt;&gt;"",$I73&lt;$F73),"Booking Before Outreach",IF(AND($J73&lt;&gt;"",$I73=""),"Booking Date Required",IF(AND($I73&lt;&gt;"",$J73&lt;&gt;"",$J73&lt;$I73),"Scheduled Before Booking",IF(AND($K73&lt;&gt;"",$J73=""),"Scheduled Date Required",IF(AND($L73&lt;&gt;"",$I73=""),"Booking Date Required",IF(AND($L73&lt;&gt;"",$L73&gt;Setup!$B$5),"Future Completion Date",IF(AND($J73&lt;&gt;"",$L73&lt;&gt;"",$L73&lt;$J73),"Completion Before Scheduled",IF(AND($K73="Completed",$L73=""),"Completion Date Required",IF(AND(OR($K73="Canceled",$K73="No-Show"),$L73&lt;&gt;""),"Remove Completion Date",IF(AND($L73&lt;&gt;"",$K73&lt;&gt;"Completed"),"Set Result to Completed",IF(AND($L73&lt;&gt;"",$M73=""),"Tune-Up Price Required",IF(AND($L73="",OR($N73&lt;&gt;"",$O73&lt;&gt;"")),"Completion Date Required",""))))))))))))))))))))))))</f>
        <v/>
      </c>
    </row>
    <row r="74" ht="25" customHeight="1">
      <c r="A74" s="35" t="n"/>
      <c r="B74" s="36" t="n"/>
      <c r="C74" s="37" t="n"/>
      <c r="D74" s="38" t="n"/>
      <c r="E74" s="38" t="n"/>
      <c r="F74" s="54" t="n"/>
      <c r="G74" s="37" t="n"/>
      <c r="H74" s="37" t="n"/>
      <c r="I74" s="54" t="n"/>
      <c r="J74" s="54" t="n"/>
      <c r="K74" s="37" t="n"/>
      <c r="L74" s="54" t="n"/>
      <c r="M74" s="40" t="n"/>
      <c r="N74" s="40" t="n"/>
      <c r="O74" s="41" t="n"/>
      <c r="P74" s="42">
        <f>IF($A74="","",IF($I74="",0,1))</f>
        <v/>
      </c>
      <c r="Q74" s="42">
        <f>IF($A74="","",IF($L74="",0,1))</f>
        <v/>
      </c>
      <c r="R74" s="43">
        <f>IF($A74="","",IF($L74="","",IF($M74="","",IFERROR($M74+IF($N74="",0,$N74),""))))</f>
        <v/>
      </c>
      <c r="S74" s="42">
        <f>IF(OR($A74="",$F74="",$I74=""),"",IFERROR($I74-$F74,""))</f>
        <v/>
      </c>
      <c r="T74" s="55">
        <f>IF(OR($A74="",$F74="",$I74&lt;&gt;"",$H74="Declined"),"",IFERROR($F74+Setup!$B$9,""))</f>
        <v/>
      </c>
      <c r="U74" s="45">
        <f>IF($A74="","",IF($K74="Canceled","Canceled",IF($K74="No-Show","No-Show",IF($L74&lt;&gt;"","Completed",IF($K74="Completed","Completion Date Needed",IF($I74&lt;&gt;"",IF($J74="","Booked - Schedule Needed",IF($J74&lt;Setup!$B$5,"Scheduled Date Passed","Scheduled")),IF($H74="Declined","Declined","Open")))))))</f>
        <v/>
      </c>
      <c r="V74" s="45">
        <f>IF($A74="","",IF($W74&lt;&gt;"","Fix Data",IF($U74="Completion Date Needed","Completion Date Needed",IF($U74="Booked - Schedule Needed","Schedule Needed",IF($U74="Scheduled Date Passed","Review Scheduled Date",IF($U74="No-Show","Review No-Show",IF(AND($T74&lt;&gt;"",$T74&lt;=Setup!$B$5),"Follow-Up Due","")))))))</f>
        <v/>
      </c>
      <c r="W74" s="45">
        <f>IF($A74="","",IF(COUNTIF($A$2:$A$201,$A74)&gt;1,"Duplicate Record ID",IF($B74="","Site Alias Required",IF($C74="","Area Required",IF($D74="","Relationship Type Required",IF($E74="","Service Focus Required",IF(AND($F74="",$H74&lt;&gt;""),"Outreach Date Required",IF(AND($F74&lt;&gt;"",$H74=""),"Outreach Outcome Required",IF(AND($F74&lt;&gt;"",$F74&gt;Setup!$B$5),"Future Outreach Date",IF(AND($H74="Booked",$I74=""),"Booking Date Required",IF(AND($I74&lt;&gt;"",$H74&lt;&gt;"Booked"),"Set Outcome to Booked",IF(AND($I74&lt;&gt;"",$I74&gt;Setup!$B$5),"Future Booking Date",IF(AND($F74&lt;&gt;"",$I74&lt;&gt;"",$I74&lt;$F74),"Booking Before Outreach",IF(AND($J74&lt;&gt;"",$I74=""),"Booking Date Required",IF(AND($I74&lt;&gt;"",$J74&lt;&gt;"",$J74&lt;$I74),"Scheduled Before Booking",IF(AND($K74&lt;&gt;"",$J74=""),"Scheduled Date Required",IF(AND($L74&lt;&gt;"",$I74=""),"Booking Date Required",IF(AND($L74&lt;&gt;"",$L74&gt;Setup!$B$5),"Future Completion Date",IF(AND($J74&lt;&gt;"",$L74&lt;&gt;"",$L74&lt;$J74),"Completion Before Scheduled",IF(AND($K74="Completed",$L74=""),"Completion Date Required",IF(AND(OR($K74="Canceled",$K74="No-Show"),$L74&lt;&gt;""),"Remove Completion Date",IF(AND($L74&lt;&gt;"",$K74&lt;&gt;"Completed"),"Set Result to Completed",IF(AND($L74&lt;&gt;"",$M74=""),"Tune-Up Price Required",IF(AND($L74="",OR($N74&lt;&gt;"",$O74&lt;&gt;"")),"Completion Date Required",""))))))))))))))))))))))))</f>
        <v/>
      </c>
    </row>
    <row r="75" ht="25" customHeight="1">
      <c r="A75" s="35" t="n"/>
      <c r="B75" s="36" t="n"/>
      <c r="C75" s="37" t="n"/>
      <c r="D75" s="38" t="n"/>
      <c r="E75" s="38" t="n"/>
      <c r="F75" s="54" t="n"/>
      <c r="G75" s="37" t="n"/>
      <c r="H75" s="37" t="n"/>
      <c r="I75" s="54" t="n"/>
      <c r="J75" s="54" t="n"/>
      <c r="K75" s="37" t="n"/>
      <c r="L75" s="54" t="n"/>
      <c r="M75" s="40" t="n"/>
      <c r="N75" s="40" t="n"/>
      <c r="O75" s="41" t="n"/>
      <c r="P75" s="42">
        <f>IF($A75="","",IF($I75="",0,1))</f>
        <v/>
      </c>
      <c r="Q75" s="42">
        <f>IF($A75="","",IF($L75="",0,1))</f>
        <v/>
      </c>
      <c r="R75" s="43">
        <f>IF($A75="","",IF($L75="","",IF($M75="","",IFERROR($M75+IF($N75="",0,$N75),""))))</f>
        <v/>
      </c>
      <c r="S75" s="42">
        <f>IF(OR($A75="",$F75="",$I75=""),"",IFERROR($I75-$F75,""))</f>
        <v/>
      </c>
      <c r="T75" s="55">
        <f>IF(OR($A75="",$F75="",$I75&lt;&gt;"",$H75="Declined"),"",IFERROR($F75+Setup!$B$9,""))</f>
        <v/>
      </c>
      <c r="U75" s="45">
        <f>IF($A75="","",IF($K75="Canceled","Canceled",IF($K75="No-Show","No-Show",IF($L75&lt;&gt;"","Completed",IF($K75="Completed","Completion Date Needed",IF($I75&lt;&gt;"",IF($J75="","Booked - Schedule Needed",IF($J75&lt;Setup!$B$5,"Scheduled Date Passed","Scheduled")),IF($H75="Declined","Declined","Open")))))))</f>
        <v/>
      </c>
      <c r="V75" s="45">
        <f>IF($A75="","",IF($W75&lt;&gt;"","Fix Data",IF($U75="Completion Date Needed","Completion Date Needed",IF($U75="Booked - Schedule Needed","Schedule Needed",IF($U75="Scheduled Date Passed","Review Scheduled Date",IF($U75="No-Show","Review No-Show",IF(AND($T75&lt;&gt;"",$T75&lt;=Setup!$B$5),"Follow-Up Due","")))))))</f>
        <v/>
      </c>
      <c r="W75" s="45">
        <f>IF($A75="","",IF(COUNTIF($A$2:$A$201,$A75)&gt;1,"Duplicate Record ID",IF($B75="","Site Alias Required",IF($C75="","Area Required",IF($D75="","Relationship Type Required",IF($E75="","Service Focus Required",IF(AND($F75="",$H75&lt;&gt;""),"Outreach Date Required",IF(AND($F75&lt;&gt;"",$H75=""),"Outreach Outcome Required",IF(AND($F75&lt;&gt;"",$F75&gt;Setup!$B$5),"Future Outreach Date",IF(AND($H75="Booked",$I75=""),"Booking Date Required",IF(AND($I75&lt;&gt;"",$H75&lt;&gt;"Booked"),"Set Outcome to Booked",IF(AND($I75&lt;&gt;"",$I75&gt;Setup!$B$5),"Future Booking Date",IF(AND($F75&lt;&gt;"",$I75&lt;&gt;"",$I75&lt;$F75),"Booking Before Outreach",IF(AND($J75&lt;&gt;"",$I75=""),"Booking Date Required",IF(AND($I75&lt;&gt;"",$J75&lt;&gt;"",$J75&lt;$I75),"Scheduled Before Booking",IF(AND($K75&lt;&gt;"",$J75=""),"Scheduled Date Required",IF(AND($L75&lt;&gt;"",$I75=""),"Booking Date Required",IF(AND($L75&lt;&gt;"",$L75&gt;Setup!$B$5),"Future Completion Date",IF(AND($J75&lt;&gt;"",$L75&lt;&gt;"",$L75&lt;$J75),"Completion Before Scheduled",IF(AND($K75="Completed",$L75=""),"Completion Date Required",IF(AND(OR($K75="Canceled",$K75="No-Show"),$L75&lt;&gt;""),"Remove Completion Date",IF(AND($L75&lt;&gt;"",$K75&lt;&gt;"Completed"),"Set Result to Completed",IF(AND($L75&lt;&gt;"",$M75=""),"Tune-Up Price Required",IF(AND($L75="",OR($N75&lt;&gt;"",$O75&lt;&gt;"")),"Completion Date Required",""))))))))))))))))))))))))</f>
        <v/>
      </c>
    </row>
    <row r="76" ht="25" customHeight="1">
      <c r="A76" s="35" t="n"/>
      <c r="B76" s="36" t="n"/>
      <c r="C76" s="37" t="n"/>
      <c r="D76" s="38" t="n"/>
      <c r="E76" s="38" t="n"/>
      <c r="F76" s="54" t="n"/>
      <c r="G76" s="37" t="n"/>
      <c r="H76" s="37" t="n"/>
      <c r="I76" s="54" t="n"/>
      <c r="J76" s="54" t="n"/>
      <c r="K76" s="37" t="n"/>
      <c r="L76" s="54" t="n"/>
      <c r="M76" s="40" t="n"/>
      <c r="N76" s="40" t="n"/>
      <c r="O76" s="41" t="n"/>
      <c r="P76" s="42">
        <f>IF($A76="","",IF($I76="",0,1))</f>
        <v/>
      </c>
      <c r="Q76" s="42">
        <f>IF($A76="","",IF($L76="",0,1))</f>
        <v/>
      </c>
      <c r="R76" s="43">
        <f>IF($A76="","",IF($L76="","",IF($M76="","",IFERROR($M76+IF($N76="",0,$N76),""))))</f>
        <v/>
      </c>
      <c r="S76" s="42">
        <f>IF(OR($A76="",$F76="",$I76=""),"",IFERROR($I76-$F76,""))</f>
        <v/>
      </c>
      <c r="T76" s="55">
        <f>IF(OR($A76="",$F76="",$I76&lt;&gt;"",$H76="Declined"),"",IFERROR($F76+Setup!$B$9,""))</f>
        <v/>
      </c>
      <c r="U76" s="45">
        <f>IF($A76="","",IF($K76="Canceled","Canceled",IF($K76="No-Show","No-Show",IF($L76&lt;&gt;"","Completed",IF($K76="Completed","Completion Date Needed",IF($I76&lt;&gt;"",IF($J76="","Booked - Schedule Needed",IF($J76&lt;Setup!$B$5,"Scheduled Date Passed","Scheduled")),IF($H76="Declined","Declined","Open")))))))</f>
        <v/>
      </c>
      <c r="V76" s="45">
        <f>IF($A76="","",IF($W76&lt;&gt;"","Fix Data",IF($U76="Completion Date Needed","Completion Date Needed",IF($U76="Booked - Schedule Needed","Schedule Needed",IF($U76="Scheduled Date Passed","Review Scheduled Date",IF($U76="No-Show","Review No-Show",IF(AND($T76&lt;&gt;"",$T76&lt;=Setup!$B$5),"Follow-Up Due","")))))))</f>
        <v/>
      </c>
      <c r="W76" s="45">
        <f>IF($A76="","",IF(COUNTIF($A$2:$A$201,$A76)&gt;1,"Duplicate Record ID",IF($B76="","Site Alias Required",IF($C76="","Area Required",IF($D76="","Relationship Type Required",IF($E76="","Service Focus Required",IF(AND($F76="",$H76&lt;&gt;""),"Outreach Date Required",IF(AND($F76&lt;&gt;"",$H76=""),"Outreach Outcome Required",IF(AND($F76&lt;&gt;"",$F76&gt;Setup!$B$5),"Future Outreach Date",IF(AND($H76="Booked",$I76=""),"Booking Date Required",IF(AND($I76&lt;&gt;"",$H76&lt;&gt;"Booked"),"Set Outcome to Booked",IF(AND($I76&lt;&gt;"",$I76&gt;Setup!$B$5),"Future Booking Date",IF(AND($F76&lt;&gt;"",$I76&lt;&gt;"",$I76&lt;$F76),"Booking Before Outreach",IF(AND($J76&lt;&gt;"",$I76=""),"Booking Date Required",IF(AND($I76&lt;&gt;"",$J76&lt;&gt;"",$J76&lt;$I76),"Scheduled Before Booking",IF(AND($K76&lt;&gt;"",$J76=""),"Scheduled Date Required",IF(AND($L76&lt;&gt;"",$I76=""),"Booking Date Required",IF(AND($L76&lt;&gt;"",$L76&gt;Setup!$B$5),"Future Completion Date",IF(AND($J76&lt;&gt;"",$L76&lt;&gt;"",$L76&lt;$J76),"Completion Before Scheduled",IF(AND($K76="Completed",$L76=""),"Completion Date Required",IF(AND(OR($K76="Canceled",$K76="No-Show"),$L76&lt;&gt;""),"Remove Completion Date",IF(AND($L76&lt;&gt;"",$K76&lt;&gt;"Completed"),"Set Result to Completed",IF(AND($L76&lt;&gt;"",$M76=""),"Tune-Up Price Required",IF(AND($L76="",OR($N76&lt;&gt;"",$O76&lt;&gt;"")),"Completion Date Required",""))))))))))))))))))))))))</f>
        <v/>
      </c>
    </row>
    <row r="77" ht="25" customHeight="1">
      <c r="A77" s="35" t="n"/>
      <c r="B77" s="36" t="n"/>
      <c r="C77" s="37" t="n"/>
      <c r="D77" s="38" t="n"/>
      <c r="E77" s="38" t="n"/>
      <c r="F77" s="54" t="n"/>
      <c r="G77" s="37" t="n"/>
      <c r="H77" s="37" t="n"/>
      <c r="I77" s="54" t="n"/>
      <c r="J77" s="54" t="n"/>
      <c r="K77" s="37" t="n"/>
      <c r="L77" s="54" t="n"/>
      <c r="M77" s="40" t="n"/>
      <c r="N77" s="40" t="n"/>
      <c r="O77" s="41" t="n"/>
      <c r="P77" s="42">
        <f>IF($A77="","",IF($I77="",0,1))</f>
        <v/>
      </c>
      <c r="Q77" s="42">
        <f>IF($A77="","",IF($L77="",0,1))</f>
        <v/>
      </c>
      <c r="R77" s="43">
        <f>IF($A77="","",IF($L77="","",IF($M77="","",IFERROR($M77+IF($N77="",0,$N77),""))))</f>
        <v/>
      </c>
      <c r="S77" s="42">
        <f>IF(OR($A77="",$F77="",$I77=""),"",IFERROR($I77-$F77,""))</f>
        <v/>
      </c>
      <c r="T77" s="55">
        <f>IF(OR($A77="",$F77="",$I77&lt;&gt;"",$H77="Declined"),"",IFERROR($F77+Setup!$B$9,""))</f>
        <v/>
      </c>
      <c r="U77" s="45">
        <f>IF($A77="","",IF($K77="Canceled","Canceled",IF($K77="No-Show","No-Show",IF($L77&lt;&gt;"","Completed",IF($K77="Completed","Completion Date Needed",IF($I77&lt;&gt;"",IF($J77="","Booked - Schedule Needed",IF($J77&lt;Setup!$B$5,"Scheduled Date Passed","Scheduled")),IF($H77="Declined","Declined","Open")))))))</f>
        <v/>
      </c>
      <c r="V77" s="45">
        <f>IF($A77="","",IF($W77&lt;&gt;"","Fix Data",IF($U77="Completion Date Needed","Completion Date Needed",IF($U77="Booked - Schedule Needed","Schedule Needed",IF($U77="Scheduled Date Passed","Review Scheduled Date",IF($U77="No-Show","Review No-Show",IF(AND($T77&lt;&gt;"",$T77&lt;=Setup!$B$5),"Follow-Up Due","")))))))</f>
        <v/>
      </c>
      <c r="W77" s="45">
        <f>IF($A77="","",IF(COUNTIF($A$2:$A$201,$A77)&gt;1,"Duplicate Record ID",IF($B77="","Site Alias Required",IF($C77="","Area Required",IF($D77="","Relationship Type Required",IF($E77="","Service Focus Required",IF(AND($F77="",$H77&lt;&gt;""),"Outreach Date Required",IF(AND($F77&lt;&gt;"",$H77=""),"Outreach Outcome Required",IF(AND($F77&lt;&gt;"",$F77&gt;Setup!$B$5),"Future Outreach Date",IF(AND($H77="Booked",$I77=""),"Booking Date Required",IF(AND($I77&lt;&gt;"",$H77&lt;&gt;"Booked"),"Set Outcome to Booked",IF(AND($I77&lt;&gt;"",$I77&gt;Setup!$B$5),"Future Booking Date",IF(AND($F77&lt;&gt;"",$I77&lt;&gt;"",$I77&lt;$F77),"Booking Before Outreach",IF(AND($J77&lt;&gt;"",$I77=""),"Booking Date Required",IF(AND($I77&lt;&gt;"",$J77&lt;&gt;"",$J77&lt;$I77),"Scheduled Before Booking",IF(AND($K77&lt;&gt;"",$J77=""),"Scheduled Date Required",IF(AND($L77&lt;&gt;"",$I77=""),"Booking Date Required",IF(AND($L77&lt;&gt;"",$L77&gt;Setup!$B$5),"Future Completion Date",IF(AND($J77&lt;&gt;"",$L77&lt;&gt;"",$L77&lt;$J77),"Completion Before Scheduled",IF(AND($K77="Completed",$L77=""),"Completion Date Required",IF(AND(OR($K77="Canceled",$K77="No-Show"),$L77&lt;&gt;""),"Remove Completion Date",IF(AND($L77&lt;&gt;"",$K77&lt;&gt;"Completed"),"Set Result to Completed",IF(AND($L77&lt;&gt;"",$M77=""),"Tune-Up Price Required",IF(AND($L77="",OR($N77&lt;&gt;"",$O77&lt;&gt;"")),"Completion Date Required",""))))))))))))))))))))))))</f>
        <v/>
      </c>
    </row>
    <row r="78" ht="25" customHeight="1">
      <c r="A78" s="35" t="n"/>
      <c r="B78" s="36" t="n"/>
      <c r="C78" s="37" t="n"/>
      <c r="D78" s="38" t="n"/>
      <c r="E78" s="38" t="n"/>
      <c r="F78" s="54" t="n"/>
      <c r="G78" s="37" t="n"/>
      <c r="H78" s="37" t="n"/>
      <c r="I78" s="54" t="n"/>
      <c r="J78" s="54" t="n"/>
      <c r="K78" s="37" t="n"/>
      <c r="L78" s="54" t="n"/>
      <c r="M78" s="40" t="n"/>
      <c r="N78" s="40" t="n"/>
      <c r="O78" s="41" t="n"/>
      <c r="P78" s="42">
        <f>IF($A78="","",IF($I78="",0,1))</f>
        <v/>
      </c>
      <c r="Q78" s="42">
        <f>IF($A78="","",IF($L78="",0,1))</f>
        <v/>
      </c>
      <c r="R78" s="43">
        <f>IF($A78="","",IF($L78="","",IF($M78="","",IFERROR($M78+IF($N78="",0,$N78),""))))</f>
        <v/>
      </c>
      <c r="S78" s="42">
        <f>IF(OR($A78="",$F78="",$I78=""),"",IFERROR($I78-$F78,""))</f>
        <v/>
      </c>
      <c r="T78" s="55">
        <f>IF(OR($A78="",$F78="",$I78&lt;&gt;"",$H78="Declined"),"",IFERROR($F78+Setup!$B$9,""))</f>
        <v/>
      </c>
      <c r="U78" s="45">
        <f>IF($A78="","",IF($K78="Canceled","Canceled",IF($K78="No-Show","No-Show",IF($L78&lt;&gt;"","Completed",IF($K78="Completed","Completion Date Needed",IF($I78&lt;&gt;"",IF($J78="","Booked - Schedule Needed",IF($J78&lt;Setup!$B$5,"Scheduled Date Passed","Scheduled")),IF($H78="Declined","Declined","Open")))))))</f>
        <v/>
      </c>
      <c r="V78" s="45">
        <f>IF($A78="","",IF($W78&lt;&gt;"","Fix Data",IF($U78="Completion Date Needed","Completion Date Needed",IF($U78="Booked - Schedule Needed","Schedule Needed",IF($U78="Scheduled Date Passed","Review Scheduled Date",IF($U78="No-Show","Review No-Show",IF(AND($T78&lt;&gt;"",$T78&lt;=Setup!$B$5),"Follow-Up Due","")))))))</f>
        <v/>
      </c>
      <c r="W78" s="45">
        <f>IF($A78="","",IF(COUNTIF($A$2:$A$201,$A78)&gt;1,"Duplicate Record ID",IF($B78="","Site Alias Required",IF($C78="","Area Required",IF($D78="","Relationship Type Required",IF($E78="","Service Focus Required",IF(AND($F78="",$H78&lt;&gt;""),"Outreach Date Required",IF(AND($F78&lt;&gt;"",$H78=""),"Outreach Outcome Required",IF(AND($F78&lt;&gt;"",$F78&gt;Setup!$B$5),"Future Outreach Date",IF(AND($H78="Booked",$I78=""),"Booking Date Required",IF(AND($I78&lt;&gt;"",$H78&lt;&gt;"Booked"),"Set Outcome to Booked",IF(AND($I78&lt;&gt;"",$I78&gt;Setup!$B$5),"Future Booking Date",IF(AND($F78&lt;&gt;"",$I78&lt;&gt;"",$I78&lt;$F78),"Booking Before Outreach",IF(AND($J78&lt;&gt;"",$I78=""),"Booking Date Required",IF(AND($I78&lt;&gt;"",$J78&lt;&gt;"",$J78&lt;$I78),"Scheduled Before Booking",IF(AND($K78&lt;&gt;"",$J78=""),"Scheduled Date Required",IF(AND($L78&lt;&gt;"",$I78=""),"Booking Date Required",IF(AND($L78&lt;&gt;"",$L78&gt;Setup!$B$5),"Future Completion Date",IF(AND($J78&lt;&gt;"",$L78&lt;&gt;"",$L78&lt;$J78),"Completion Before Scheduled",IF(AND($K78="Completed",$L78=""),"Completion Date Required",IF(AND(OR($K78="Canceled",$K78="No-Show"),$L78&lt;&gt;""),"Remove Completion Date",IF(AND($L78&lt;&gt;"",$K78&lt;&gt;"Completed"),"Set Result to Completed",IF(AND($L78&lt;&gt;"",$M78=""),"Tune-Up Price Required",IF(AND($L78="",OR($N78&lt;&gt;"",$O78&lt;&gt;"")),"Completion Date Required",""))))))))))))))))))))))))</f>
        <v/>
      </c>
    </row>
    <row r="79" ht="25" customHeight="1">
      <c r="A79" s="35" t="n"/>
      <c r="B79" s="36" t="n"/>
      <c r="C79" s="37" t="n"/>
      <c r="D79" s="38" t="n"/>
      <c r="E79" s="38" t="n"/>
      <c r="F79" s="54" t="n"/>
      <c r="G79" s="37" t="n"/>
      <c r="H79" s="37" t="n"/>
      <c r="I79" s="54" t="n"/>
      <c r="J79" s="54" t="n"/>
      <c r="K79" s="37" t="n"/>
      <c r="L79" s="54" t="n"/>
      <c r="M79" s="40" t="n"/>
      <c r="N79" s="40" t="n"/>
      <c r="O79" s="41" t="n"/>
      <c r="P79" s="42">
        <f>IF($A79="","",IF($I79="",0,1))</f>
        <v/>
      </c>
      <c r="Q79" s="42">
        <f>IF($A79="","",IF($L79="",0,1))</f>
        <v/>
      </c>
      <c r="R79" s="43">
        <f>IF($A79="","",IF($L79="","",IF($M79="","",IFERROR($M79+IF($N79="",0,$N79),""))))</f>
        <v/>
      </c>
      <c r="S79" s="42">
        <f>IF(OR($A79="",$F79="",$I79=""),"",IFERROR($I79-$F79,""))</f>
        <v/>
      </c>
      <c r="T79" s="55">
        <f>IF(OR($A79="",$F79="",$I79&lt;&gt;"",$H79="Declined"),"",IFERROR($F79+Setup!$B$9,""))</f>
        <v/>
      </c>
      <c r="U79" s="45">
        <f>IF($A79="","",IF($K79="Canceled","Canceled",IF($K79="No-Show","No-Show",IF($L79&lt;&gt;"","Completed",IF($K79="Completed","Completion Date Needed",IF($I79&lt;&gt;"",IF($J79="","Booked - Schedule Needed",IF($J79&lt;Setup!$B$5,"Scheduled Date Passed","Scheduled")),IF($H79="Declined","Declined","Open")))))))</f>
        <v/>
      </c>
      <c r="V79" s="45">
        <f>IF($A79="","",IF($W79&lt;&gt;"","Fix Data",IF($U79="Completion Date Needed","Completion Date Needed",IF($U79="Booked - Schedule Needed","Schedule Needed",IF($U79="Scheduled Date Passed","Review Scheduled Date",IF($U79="No-Show","Review No-Show",IF(AND($T79&lt;&gt;"",$T79&lt;=Setup!$B$5),"Follow-Up Due","")))))))</f>
        <v/>
      </c>
      <c r="W79" s="45">
        <f>IF($A79="","",IF(COUNTIF($A$2:$A$201,$A79)&gt;1,"Duplicate Record ID",IF($B79="","Site Alias Required",IF($C79="","Area Required",IF($D79="","Relationship Type Required",IF($E79="","Service Focus Required",IF(AND($F79="",$H79&lt;&gt;""),"Outreach Date Required",IF(AND($F79&lt;&gt;"",$H79=""),"Outreach Outcome Required",IF(AND($F79&lt;&gt;"",$F79&gt;Setup!$B$5),"Future Outreach Date",IF(AND($H79="Booked",$I79=""),"Booking Date Required",IF(AND($I79&lt;&gt;"",$H79&lt;&gt;"Booked"),"Set Outcome to Booked",IF(AND($I79&lt;&gt;"",$I79&gt;Setup!$B$5),"Future Booking Date",IF(AND($F79&lt;&gt;"",$I79&lt;&gt;"",$I79&lt;$F79),"Booking Before Outreach",IF(AND($J79&lt;&gt;"",$I79=""),"Booking Date Required",IF(AND($I79&lt;&gt;"",$J79&lt;&gt;"",$J79&lt;$I79),"Scheduled Before Booking",IF(AND($K79&lt;&gt;"",$J79=""),"Scheduled Date Required",IF(AND($L79&lt;&gt;"",$I79=""),"Booking Date Required",IF(AND($L79&lt;&gt;"",$L79&gt;Setup!$B$5),"Future Completion Date",IF(AND($J79&lt;&gt;"",$L79&lt;&gt;"",$L79&lt;$J79),"Completion Before Scheduled",IF(AND($K79="Completed",$L79=""),"Completion Date Required",IF(AND(OR($K79="Canceled",$K79="No-Show"),$L79&lt;&gt;""),"Remove Completion Date",IF(AND($L79&lt;&gt;"",$K79&lt;&gt;"Completed"),"Set Result to Completed",IF(AND($L79&lt;&gt;"",$M79=""),"Tune-Up Price Required",IF(AND($L79="",OR($N79&lt;&gt;"",$O79&lt;&gt;"")),"Completion Date Required",""))))))))))))))))))))))))</f>
        <v/>
      </c>
    </row>
    <row r="80" ht="25" customHeight="1">
      <c r="A80" s="35" t="n"/>
      <c r="B80" s="36" t="n"/>
      <c r="C80" s="37" t="n"/>
      <c r="D80" s="38" t="n"/>
      <c r="E80" s="38" t="n"/>
      <c r="F80" s="54" t="n"/>
      <c r="G80" s="37" t="n"/>
      <c r="H80" s="37" t="n"/>
      <c r="I80" s="54" t="n"/>
      <c r="J80" s="54" t="n"/>
      <c r="K80" s="37" t="n"/>
      <c r="L80" s="54" t="n"/>
      <c r="M80" s="40" t="n"/>
      <c r="N80" s="40" t="n"/>
      <c r="O80" s="41" t="n"/>
      <c r="P80" s="42">
        <f>IF($A80="","",IF($I80="",0,1))</f>
        <v/>
      </c>
      <c r="Q80" s="42">
        <f>IF($A80="","",IF($L80="",0,1))</f>
        <v/>
      </c>
      <c r="R80" s="43">
        <f>IF($A80="","",IF($L80="","",IF($M80="","",IFERROR($M80+IF($N80="",0,$N80),""))))</f>
        <v/>
      </c>
      <c r="S80" s="42">
        <f>IF(OR($A80="",$F80="",$I80=""),"",IFERROR($I80-$F80,""))</f>
        <v/>
      </c>
      <c r="T80" s="55">
        <f>IF(OR($A80="",$F80="",$I80&lt;&gt;"",$H80="Declined"),"",IFERROR($F80+Setup!$B$9,""))</f>
        <v/>
      </c>
      <c r="U80" s="45">
        <f>IF($A80="","",IF($K80="Canceled","Canceled",IF($K80="No-Show","No-Show",IF($L80&lt;&gt;"","Completed",IF($K80="Completed","Completion Date Needed",IF($I80&lt;&gt;"",IF($J80="","Booked - Schedule Needed",IF($J80&lt;Setup!$B$5,"Scheduled Date Passed","Scheduled")),IF($H80="Declined","Declined","Open")))))))</f>
        <v/>
      </c>
      <c r="V80" s="45">
        <f>IF($A80="","",IF($W80&lt;&gt;"","Fix Data",IF($U80="Completion Date Needed","Completion Date Needed",IF($U80="Booked - Schedule Needed","Schedule Needed",IF($U80="Scheduled Date Passed","Review Scheduled Date",IF($U80="No-Show","Review No-Show",IF(AND($T80&lt;&gt;"",$T80&lt;=Setup!$B$5),"Follow-Up Due","")))))))</f>
        <v/>
      </c>
      <c r="W80" s="45">
        <f>IF($A80="","",IF(COUNTIF($A$2:$A$201,$A80)&gt;1,"Duplicate Record ID",IF($B80="","Site Alias Required",IF($C80="","Area Required",IF($D80="","Relationship Type Required",IF($E80="","Service Focus Required",IF(AND($F80="",$H80&lt;&gt;""),"Outreach Date Required",IF(AND($F80&lt;&gt;"",$H80=""),"Outreach Outcome Required",IF(AND($F80&lt;&gt;"",$F80&gt;Setup!$B$5),"Future Outreach Date",IF(AND($H80="Booked",$I80=""),"Booking Date Required",IF(AND($I80&lt;&gt;"",$H80&lt;&gt;"Booked"),"Set Outcome to Booked",IF(AND($I80&lt;&gt;"",$I80&gt;Setup!$B$5),"Future Booking Date",IF(AND($F80&lt;&gt;"",$I80&lt;&gt;"",$I80&lt;$F80),"Booking Before Outreach",IF(AND($J80&lt;&gt;"",$I80=""),"Booking Date Required",IF(AND($I80&lt;&gt;"",$J80&lt;&gt;"",$J80&lt;$I80),"Scheduled Before Booking",IF(AND($K80&lt;&gt;"",$J80=""),"Scheduled Date Required",IF(AND($L80&lt;&gt;"",$I80=""),"Booking Date Required",IF(AND($L80&lt;&gt;"",$L80&gt;Setup!$B$5),"Future Completion Date",IF(AND($J80&lt;&gt;"",$L80&lt;&gt;"",$L80&lt;$J80),"Completion Before Scheduled",IF(AND($K80="Completed",$L80=""),"Completion Date Required",IF(AND(OR($K80="Canceled",$K80="No-Show"),$L80&lt;&gt;""),"Remove Completion Date",IF(AND($L80&lt;&gt;"",$K80&lt;&gt;"Completed"),"Set Result to Completed",IF(AND($L80&lt;&gt;"",$M80=""),"Tune-Up Price Required",IF(AND($L80="",OR($N80&lt;&gt;"",$O80&lt;&gt;"")),"Completion Date Required",""))))))))))))))))))))))))</f>
        <v/>
      </c>
    </row>
    <row r="81" ht="25" customHeight="1">
      <c r="A81" s="35" t="n"/>
      <c r="B81" s="36" t="n"/>
      <c r="C81" s="37" t="n"/>
      <c r="D81" s="38" t="n"/>
      <c r="E81" s="38" t="n"/>
      <c r="F81" s="54" t="n"/>
      <c r="G81" s="37" t="n"/>
      <c r="H81" s="37" t="n"/>
      <c r="I81" s="54" t="n"/>
      <c r="J81" s="54" t="n"/>
      <c r="K81" s="37" t="n"/>
      <c r="L81" s="54" t="n"/>
      <c r="M81" s="40" t="n"/>
      <c r="N81" s="40" t="n"/>
      <c r="O81" s="41" t="n"/>
      <c r="P81" s="42">
        <f>IF($A81="","",IF($I81="",0,1))</f>
        <v/>
      </c>
      <c r="Q81" s="42">
        <f>IF($A81="","",IF($L81="",0,1))</f>
        <v/>
      </c>
      <c r="R81" s="43">
        <f>IF($A81="","",IF($L81="","",IF($M81="","",IFERROR($M81+IF($N81="",0,$N81),""))))</f>
        <v/>
      </c>
      <c r="S81" s="42">
        <f>IF(OR($A81="",$F81="",$I81=""),"",IFERROR($I81-$F81,""))</f>
        <v/>
      </c>
      <c r="T81" s="55">
        <f>IF(OR($A81="",$F81="",$I81&lt;&gt;"",$H81="Declined"),"",IFERROR($F81+Setup!$B$9,""))</f>
        <v/>
      </c>
      <c r="U81" s="45">
        <f>IF($A81="","",IF($K81="Canceled","Canceled",IF($K81="No-Show","No-Show",IF($L81&lt;&gt;"","Completed",IF($K81="Completed","Completion Date Needed",IF($I81&lt;&gt;"",IF($J81="","Booked - Schedule Needed",IF($J81&lt;Setup!$B$5,"Scheduled Date Passed","Scheduled")),IF($H81="Declined","Declined","Open")))))))</f>
        <v/>
      </c>
      <c r="V81" s="45">
        <f>IF($A81="","",IF($W81&lt;&gt;"","Fix Data",IF($U81="Completion Date Needed","Completion Date Needed",IF($U81="Booked - Schedule Needed","Schedule Needed",IF($U81="Scheduled Date Passed","Review Scheduled Date",IF($U81="No-Show","Review No-Show",IF(AND($T81&lt;&gt;"",$T81&lt;=Setup!$B$5),"Follow-Up Due","")))))))</f>
        <v/>
      </c>
      <c r="W81" s="45">
        <f>IF($A81="","",IF(COUNTIF($A$2:$A$201,$A81)&gt;1,"Duplicate Record ID",IF($B81="","Site Alias Required",IF($C81="","Area Required",IF($D81="","Relationship Type Required",IF($E81="","Service Focus Required",IF(AND($F81="",$H81&lt;&gt;""),"Outreach Date Required",IF(AND($F81&lt;&gt;"",$H81=""),"Outreach Outcome Required",IF(AND($F81&lt;&gt;"",$F81&gt;Setup!$B$5),"Future Outreach Date",IF(AND($H81="Booked",$I81=""),"Booking Date Required",IF(AND($I81&lt;&gt;"",$H81&lt;&gt;"Booked"),"Set Outcome to Booked",IF(AND($I81&lt;&gt;"",$I81&gt;Setup!$B$5),"Future Booking Date",IF(AND($F81&lt;&gt;"",$I81&lt;&gt;"",$I81&lt;$F81),"Booking Before Outreach",IF(AND($J81&lt;&gt;"",$I81=""),"Booking Date Required",IF(AND($I81&lt;&gt;"",$J81&lt;&gt;"",$J81&lt;$I81),"Scheduled Before Booking",IF(AND($K81&lt;&gt;"",$J81=""),"Scheduled Date Required",IF(AND($L81&lt;&gt;"",$I81=""),"Booking Date Required",IF(AND($L81&lt;&gt;"",$L81&gt;Setup!$B$5),"Future Completion Date",IF(AND($J81&lt;&gt;"",$L81&lt;&gt;"",$L81&lt;$J81),"Completion Before Scheduled",IF(AND($K81="Completed",$L81=""),"Completion Date Required",IF(AND(OR($K81="Canceled",$K81="No-Show"),$L81&lt;&gt;""),"Remove Completion Date",IF(AND($L81&lt;&gt;"",$K81&lt;&gt;"Completed"),"Set Result to Completed",IF(AND($L81&lt;&gt;"",$M81=""),"Tune-Up Price Required",IF(AND($L81="",OR($N81&lt;&gt;"",$O81&lt;&gt;"")),"Completion Date Required",""))))))))))))))))))))))))</f>
        <v/>
      </c>
    </row>
    <row r="82" ht="25" customHeight="1">
      <c r="A82" s="35" t="n"/>
      <c r="B82" s="36" t="n"/>
      <c r="C82" s="37" t="n"/>
      <c r="D82" s="38" t="n"/>
      <c r="E82" s="38" t="n"/>
      <c r="F82" s="54" t="n"/>
      <c r="G82" s="37" t="n"/>
      <c r="H82" s="37" t="n"/>
      <c r="I82" s="54" t="n"/>
      <c r="J82" s="54" t="n"/>
      <c r="K82" s="37" t="n"/>
      <c r="L82" s="54" t="n"/>
      <c r="M82" s="40" t="n"/>
      <c r="N82" s="40" t="n"/>
      <c r="O82" s="41" t="n"/>
      <c r="P82" s="42">
        <f>IF($A82="","",IF($I82="",0,1))</f>
        <v/>
      </c>
      <c r="Q82" s="42">
        <f>IF($A82="","",IF($L82="",0,1))</f>
        <v/>
      </c>
      <c r="R82" s="43">
        <f>IF($A82="","",IF($L82="","",IF($M82="","",IFERROR($M82+IF($N82="",0,$N82),""))))</f>
        <v/>
      </c>
      <c r="S82" s="42">
        <f>IF(OR($A82="",$F82="",$I82=""),"",IFERROR($I82-$F82,""))</f>
        <v/>
      </c>
      <c r="T82" s="55">
        <f>IF(OR($A82="",$F82="",$I82&lt;&gt;"",$H82="Declined"),"",IFERROR($F82+Setup!$B$9,""))</f>
        <v/>
      </c>
      <c r="U82" s="45">
        <f>IF($A82="","",IF($K82="Canceled","Canceled",IF($K82="No-Show","No-Show",IF($L82&lt;&gt;"","Completed",IF($K82="Completed","Completion Date Needed",IF($I82&lt;&gt;"",IF($J82="","Booked - Schedule Needed",IF($J82&lt;Setup!$B$5,"Scheduled Date Passed","Scheduled")),IF($H82="Declined","Declined","Open")))))))</f>
        <v/>
      </c>
      <c r="V82" s="45">
        <f>IF($A82="","",IF($W82&lt;&gt;"","Fix Data",IF($U82="Completion Date Needed","Completion Date Needed",IF($U82="Booked - Schedule Needed","Schedule Needed",IF($U82="Scheduled Date Passed","Review Scheduled Date",IF($U82="No-Show","Review No-Show",IF(AND($T82&lt;&gt;"",$T82&lt;=Setup!$B$5),"Follow-Up Due","")))))))</f>
        <v/>
      </c>
      <c r="W82" s="45">
        <f>IF($A82="","",IF(COUNTIF($A$2:$A$201,$A82)&gt;1,"Duplicate Record ID",IF($B82="","Site Alias Required",IF($C82="","Area Required",IF($D82="","Relationship Type Required",IF($E82="","Service Focus Required",IF(AND($F82="",$H82&lt;&gt;""),"Outreach Date Required",IF(AND($F82&lt;&gt;"",$H82=""),"Outreach Outcome Required",IF(AND($F82&lt;&gt;"",$F82&gt;Setup!$B$5),"Future Outreach Date",IF(AND($H82="Booked",$I82=""),"Booking Date Required",IF(AND($I82&lt;&gt;"",$H82&lt;&gt;"Booked"),"Set Outcome to Booked",IF(AND($I82&lt;&gt;"",$I82&gt;Setup!$B$5),"Future Booking Date",IF(AND($F82&lt;&gt;"",$I82&lt;&gt;"",$I82&lt;$F82),"Booking Before Outreach",IF(AND($J82&lt;&gt;"",$I82=""),"Booking Date Required",IF(AND($I82&lt;&gt;"",$J82&lt;&gt;"",$J82&lt;$I82),"Scheduled Before Booking",IF(AND($K82&lt;&gt;"",$J82=""),"Scheduled Date Required",IF(AND($L82&lt;&gt;"",$I82=""),"Booking Date Required",IF(AND($L82&lt;&gt;"",$L82&gt;Setup!$B$5),"Future Completion Date",IF(AND($J82&lt;&gt;"",$L82&lt;&gt;"",$L82&lt;$J82),"Completion Before Scheduled",IF(AND($K82="Completed",$L82=""),"Completion Date Required",IF(AND(OR($K82="Canceled",$K82="No-Show"),$L82&lt;&gt;""),"Remove Completion Date",IF(AND($L82&lt;&gt;"",$K82&lt;&gt;"Completed"),"Set Result to Completed",IF(AND($L82&lt;&gt;"",$M82=""),"Tune-Up Price Required",IF(AND($L82="",OR($N82&lt;&gt;"",$O82&lt;&gt;"")),"Completion Date Required",""))))))))))))))))))))))))</f>
        <v/>
      </c>
    </row>
    <row r="83" ht="25" customHeight="1">
      <c r="A83" s="35" t="n"/>
      <c r="B83" s="36" t="n"/>
      <c r="C83" s="37" t="n"/>
      <c r="D83" s="38" t="n"/>
      <c r="E83" s="38" t="n"/>
      <c r="F83" s="54" t="n"/>
      <c r="G83" s="37" t="n"/>
      <c r="H83" s="37" t="n"/>
      <c r="I83" s="54" t="n"/>
      <c r="J83" s="54" t="n"/>
      <c r="K83" s="37" t="n"/>
      <c r="L83" s="54" t="n"/>
      <c r="M83" s="40" t="n"/>
      <c r="N83" s="40" t="n"/>
      <c r="O83" s="41" t="n"/>
      <c r="P83" s="42">
        <f>IF($A83="","",IF($I83="",0,1))</f>
        <v/>
      </c>
      <c r="Q83" s="42">
        <f>IF($A83="","",IF($L83="",0,1))</f>
        <v/>
      </c>
      <c r="R83" s="43">
        <f>IF($A83="","",IF($L83="","",IF($M83="","",IFERROR($M83+IF($N83="",0,$N83),""))))</f>
        <v/>
      </c>
      <c r="S83" s="42">
        <f>IF(OR($A83="",$F83="",$I83=""),"",IFERROR($I83-$F83,""))</f>
        <v/>
      </c>
      <c r="T83" s="55">
        <f>IF(OR($A83="",$F83="",$I83&lt;&gt;"",$H83="Declined"),"",IFERROR($F83+Setup!$B$9,""))</f>
        <v/>
      </c>
      <c r="U83" s="45">
        <f>IF($A83="","",IF($K83="Canceled","Canceled",IF($K83="No-Show","No-Show",IF($L83&lt;&gt;"","Completed",IF($K83="Completed","Completion Date Needed",IF($I83&lt;&gt;"",IF($J83="","Booked - Schedule Needed",IF($J83&lt;Setup!$B$5,"Scheduled Date Passed","Scheduled")),IF($H83="Declined","Declined","Open")))))))</f>
        <v/>
      </c>
      <c r="V83" s="45">
        <f>IF($A83="","",IF($W83&lt;&gt;"","Fix Data",IF($U83="Completion Date Needed","Completion Date Needed",IF($U83="Booked - Schedule Needed","Schedule Needed",IF($U83="Scheduled Date Passed","Review Scheduled Date",IF($U83="No-Show","Review No-Show",IF(AND($T83&lt;&gt;"",$T83&lt;=Setup!$B$5),"Follow-Up Due","")))))))</f>
        <v/>
      </c>
      <c r="W83" s="45">
        <f>IF($A83="","",IF(COUNTIF($A$2:$A$201,$A83)&gt;1,"Duplicate Record ID",IF($B83="","Site Alias Required",IF($C83="","Area Required",IF($D83="","Relationship Type Required",IF($E83="","Service Focus Required",IF(AND($F83="",$H83&lt;&gt;""),"Outreach Date Required",IF(AND($F83&lt;&gt;"",$H83=""),"Outreach Outcome Required",IF(AND($F83&lt;&gt;"",$F83&gt;Setup!$B$5),"Future Outreach Date",IF(AND($H83="Booked",$I83=""),"Booking Date Required",IF(AND($I83&lt;&gt;"",$H83&lt;&gt;"Booked"),"Set Outcome to Booked",IF(AND($I83&lt;&gt;"",$I83&gt;Setup!$B$5),"Future Booking Date",IF(AND($F83&lt;&gt;"",$I83&lt;&gt;"",$I83&lt;$F83),"Booking Before Outreach",IF(AND($J83&lt;&gt;"",$I83=""),"Booking Date Required",IF(AND($I83&lt;&gt;"",$J83&lt;&gt;"",$J83&lt;$I83),"Scheduled Before Booking",IF(AND($K83&lt;&gt;"",$J83=""),"Scheduled Date Required",IF(AND($L83&lt;&gt;"",$I83=""),"Booking Date Required",IF(AND($L83&lt;&gt;"",$L83&gt;Setup!$B$5),"Future Completion Date",IF(AND($J83&lt;&gt;"",$L83&lt;&gt;"",$L83&lt;$J83),"Completion Before Scheduled",IF(AND($K83="Completed",$L83=""),"Completion Date Required",IF(AND(OR($K83="Canceled",$K83="No-Show"),$L83&lt;&gt;""),"Remove Completion Date",IF(AND($L83&lt;&gt;"",$K83&lt;&gt;"Completed"),"Set Result to Completed",IF(AND($L83&lt;&gt;"",$M83=""),"Tune-Up Price Required",IF(AND($L83="",OR($N83&lt;&gt;"",$O83&lt;&gt;"")),"Completion Date Required",""))))))))))))))))))))))))</f>
        <v/>
      </c>
    </row>
    <row r="84" ht="25" customHeight="1">
      <c r="A84" s="35" t="n"/>
      <c r="B84" s="36" t="n"/>
      <c r="C84" s="37" t="n"/>
      <c r="D84" s="38" t="n"/>
      <c r="E84" s="38" t="n"/>
      <c r="F84" s="54" t="n"/>
      <c r="G84" s="37" t="n"/>
      <c r="H84" s="37" t="n"/>
      <c r="I84" s="54" t="n"/>
      <c r="J84" s="54" t="n"/>
      <c r="K84" s="37" t="n"/>
      <c r="L84" s="54" t="n"/>
      <c r="M84" s="40" t="n"/>
      <c r="N84" s="40" t="n"/>
      <c r="O84" s="41" t="n"/>
      <c r="P84" s="42">
        <f>IF($A84="","",IF($I84="",0,1))</f>
        <v/>
      </c>
      <c r="Q84" s="42">
        <f>IF($A84="","",IF($L84="",0,1))</f>
        <v/>
      </c>
      <c r="R84" s="43">
        <f>IF($A84="","",IF($L84="","",IF($M84="","",IFERROR($M84+IF($N84="",0,$N84),""))))</f>
        <v/>
      </c>
      <c r="S84" s="42">
        <f>IF(OR($A84="",$F84="",$I84=""),"",IFERROR($I84-$F84,""))</f>
        <v/>
      </c>
      <c r="T84" s="55">
        <f>IF(OR($A84="",$F84="",$I84&lt;&gt;"",$H84="Declined"),"",IFERROR($F84+Setup!$B$9,""))</f>
        <v/>
      </c>
      <c r="U84" s="45">
        <f>IF($A84="","",IF($K84="Canceled","Canceled",IF($K84="No-Show","No-Show",IF($L84&lt;&gt;"","Completed",IF($K84="Completed","Completion Date Needed",IF($I84&lt;&gt;"",IF($J84="","Booked - Schedule Needed",IF($J84&lt;Setup!$B$5,"Scheduled Date Passed","Scheduled")),IF($H84="Declined","Declined","Open")))))))</f>
        <v/>
      </c>
      <c r="V84" s="45">
        <f>IF($A84="","",IF($W84&lt;&gt;"","Fix Data",IF($U84="Completion Date Needed","Completion Date Needed",IF($U84="Booked - Schedule Needed","Schedule Needed",IF($U84="Scheduled Date Passed","Review Scheduled Date",IF($U84="No-Show","Review No-Show",IF(AND($T84&lt;&gt;"",$T84&lt;=Setup!$B$5),"Follow-Up Due","")))))))</f>
        <v/>
      </c>
      <c r="W84" s="45">
        <f>IF($A84="","",IF(COUNTIF($A$2:$A$201,$A84)&gt;1,"Duplicate Record ID",IF($B84="","Site Alias Required",IF($C84="","Area Required",IF($D84="","Relationship Type Required",IF($E84="","Service Focus Required",IF(AND($F84="",$H84&lt;&gt;""),"Outreach Date Required",IF(AND($F84&lt;&gt;"",$H84=""),"Outreach Outcome Required",IF(AND($F84&lt;&gt;"",$F84&gt;Setup!$B$5),"Future Outreach Date",IF(AND($H84="Booked",$I84=""),"Booking Date Required",IF(AND($I84&lt;&gt;"",$H84&lt;&gt;"Booked"),"Set Outcome to Booked",IF(AND($I84&lt;&gt;"",$I84&gt;Setup!$B$5),"Future Booking Date",IF(AND($F84&lt;&gt;"",$I84&lt;&gt;"",$I84&lt;$F84),"Booking Before Outreach",IF(AND($J84&lt;&gt;"",$I84=""),"Booking Date Required",IF(AND($I84&lt;&gt;"",$J84&lt;&gt;"",$J84&lt;$I84),"Scheduled Before Booking",IF(AND($K84&lt;&gt;"",$J84=""),"Scheduled Date Required",IF(AND($L84&lt;&gt;"",$I84=""),"Booking Date Required",IF(AND($L84&lt;&gt;"",$L84&gt;Setup!$B$5),"Future Completion Date",IF(AND($J84&lt;&gt;"",$L84&lt;&gt;"",$L84&lt;$J84),"Completion Before Scheduled",IF(AND($K84="Completed",$L84=""),"Completion Date Required",IF(AND(OR($K84="Canceled",$K84="No-Show"),$L84&lt;&gt;""),"Remove Completion Date",IF(AND($L84&lt;&gt;"",$K84&lt;&gt;"Completed"),"Set Result to Completed",IF(AND($L84&lt;&gt;"",$M84=""),"Tune-Up Price Required",IF(AND($L84="",OR($N84&lt;&gt;"",$O84&lt;&gt;"")),"Completion Date Required",""))))))))))))))))))))))))</f>
        <v/>
      </c>
    </row>
    <row r="85" ht="25" customHeight="1">
      <c r="A85" s="35" t="n"/>
      <c r="B85" s="36" t="n"/>
      <c r="C85" s="37" t="n"/>
      <c r="D85" s="38" t="n"/>
      <c r="E85" s="38" t="n"/>
      <c r="F85" s="54" t="n"/>
      <c r="G85" s="37" t="n"/>
      <c r="H85" s="37" t="n"/>
      <c r="I85" s="54" t="n"/>
      <c r="J85" s="54" t="n"/>
      <c r="K85" s="37" t="n"/>
      <c r="L85" s="54" t="n"/>
      <c r="M85" s="40" t="n"/>
      <c r="N85" s="40" t="n"/>
      <c r="O85" s="41" t="n"/>
      <c r="P85" s="42">
        <f>IF($A85="","",IF($I85="",0,1))</f>
        <v/>
      </c>
      <c r="Q85" s="42">
        <f>IF($A85="","",IF($L85="",0,1))</f>
        <v/>
      </c>
      <c r="R85" s="43">
        <f>IF($A85="","",IF($L85="","",IF($M85="","",IFERROR($M85+IF($N85="",0,$N85),""))))</f>
        <v/>
      </c>
      <c r="S85" s="42">
        <f>IF(OR($A85="",$F85="",$I85=""),"",IFERROR($I85-$F85,""))</f>
        <v/>
      </c>
      <c r="T85" s="55">
        <f>IF(OR($A85="",$F85="",$I85&lt;&gt;"",$H85="Declined"),"",IFERROR($F85+Setup!$B$9,""))</f>
        <v/>
      </c>
      <c r="U85" s="45">
        <f>IF($A85="","",IF($K85="Canceled","Canceled",IF($K85="No-Show","No-Show",IF($L85&lt;&gt;"","Completed",IF($K85="Completed","Completion Date Needed",IF($I85&lt;&gt;"",IF($J85="","Booked - Schedule Needed",IF($J85&lt;Setup!$B$5,"Scheduled Date Passed","Scheduled")),IF($H85="Declined","Declined","Open")))))))</f>
        <v/>
      </c>
      <c r="V85" s="45">
        <f>IF($A85="","",IF($W85&lt;&gt;"","Fix Data",IF($U85="Completion Date Needed","Completion Date Needed",IF($U85="Booked - Schedule Needed","Schedule Needed",IF($U85="Scheduled Date Passed","Review Scheduled Date",IF($U85="No-Show","Review No-Show",IF(AND($T85&lt;&gt;"",$T85&lt;=Setup!$B$5),"Follow-Up Due","")))))))</f>
        <v/>
      </c>
      <c r="W85" s="45">
        <f>IF($A85="","",IF(COUNTIF($A$2:$A$201,$A85)&gt;1,"Duplicate Record ID",IF($B85="","Site Alias Required",IF($C85="","Area Required",IF($D85="","Relationship Type Required",IF($E85="","Service Focus Required",IF(AND($F85="",$H85&lt;&gt;""),"Outreach Date Required",IF(AND($F85&lt;&gt;"",$H85=""),"Outreach Outcome Required",IF(AND($F85&lt;&gt;"",$F85&gt;Setup!$B$5),"Future Outreach Date",IF(AND($H85="Booked",$I85=""),"Booking Date Required",IF(AND($I85&lt;&gt;"",$H85&lt;&gt;"Booked"),"Set Outcome to Booked",IF(AND($I85&lt;&gt;"",$I85&gt;Setup!$B$5),"Future Booking Date",IF(AND($F85&lt;&gt;"",$I85&lt;&gt;"",$I85&lt;$F85),"Booking Before Outreach",IF(AND($J85&lt;&gt;"",$I85=""),"Booking Date Required",IF(AND($I85&lt;&gt;"",$J85&lt;&gt;"",$J85&lt;$I85),"Scheduled Before Booking",IF(AND($K85&lt;&gt;"",$J85=""),"Scheduled Date Required",IF(AND($L85&lt;&gt;"",$I85=""),"Booking Date Required",IF(AND($L85&lt;&gt;"",$L85&gt;Setup!$B$5),"Future Completion Date",IF(AND($J85&lt;&gt;"",$L85&lt;&gt;"",$L85&lt;$J85),"Completion Before Scheduled",IF(AND($K85="Completed",$L85=""),"Completion Date Required",IF(AND(OR($K85="Canceled",$K85="No-Show"),$L85&lt;&gt;""),"Remove Completion Date",IF(AND($L85&lt;&gt;"",$K85&lt;&gt;"Completed"),"Set Result to Completed",IF(AND($L85&lt;&gt;"",$M85=""),"Tune-Up Price Required",IF(AND($L85="",OR($N85&lt;&gt;"",$O85&lt;&gt;"")),"Completion Date Required",""))))))))))))))))))))))))</f>
        <v/>
      </c>
    </row>
    <row r="86" ht="25" customHeight="1">
      <c r="A86" s="35" t="n"/>
      <c r="B86" s="36" t="n"/>
      <c r="C86" s="37" t="n"/>
      <c r="D86" s="38" t="n"/>
      <c r="E86" s="38" t="n"/>
      <c r="F86" s="54" t="n"/>
      <c r="G86" s="37" t="n"/>
      <c r="H86" s="37" t="n"/>
      <c r="I86" s="54" t="n"/>
      <c r="J86" s="54" t="n"/>
      <c r="K86" s="37" t="n"/>
      <c r="L86" s="54" t="n"/>
      <c r="M86" s="40" t="n"/>
      <c r="N86" s="40" t="n"/>
      <c r="O86" s="41" t="n"/>
      <c r="P86" s="42">
        <f>IF($A86="","",IF($I86="",0,1))</f>
        <v/>
      </c>
      <c r="Q86" s="42">
        <f>IF($A86="","",IF($L86="",0,1))</f>
        <v/>
      </c>
      <c r="R86" s="43">
        <f>IF($A86="","",IF($L86="","",IF($M86="","",IFERROR($M86+IF($N86="",0,$N86),""))))</f>
        <v/>
      </c>
      <c r="S86" s="42">
        <f>IF(OR($A86="",$F86="",$I86=""),"",IFERROR($I86-$F86,""))</f>
        <v/>
      </c>
      <c r="T86" s="55">
        <f>IF(OR($A86="",$F86="",$I86&lt;&gt;"",$H86="Declined"),"",IFERROR($F86+Setup!$B$9,""))</f>
        <v/>
      </c>
      <c r="U86" s="45">
        <f>IF($A86="","",IF($K86="Canceled","Canceled",IF($K86="No-Show","No-Show",IF($L86&lt;&gt;"","Completed",IF($K86="Completed","Completion Date Needed",IF($I86&lt;&gt;"",IF($J86="","Booked - Schedule Needed",IF($J86&lt;Setup!$B$5,"Scheduled Date Passed","Scheduled")),IF($H86="Declined","Declined","Open")))))))</f>
        <v/>
      </c>
      <c r="V86" s="45">
        <f>IF($A86="","",IF($W86&lt;&gt;"","Fix Data",IF($U86="Completion Date Needed","Completion Date Needed",IF($U86="Booked - Schedule Needed","Schedule Needed",IF($U86="Scheduled Date Passed","Review Scheduled Date",IF($U86="No-Show","Review No-Show",IF(AND($T86&lt;&gt;"",$T86&lt;=Setup!$B$5),"Follow-Up Due","")))))))</f>
        <v/>
      </c>
      <c r="W86" s="45">
        <f>IF($A86="","",IF(COUNTIF($A$2:$A$201,$A86)&gt;1,"Duplicate Record ID",IF($B86="","Site Alias Required",IF($C86="","Area Required",IF($D86="","Relationship Type Required",IF($E86="","Service Focus Required",IF(AND($F86="",$H86&lt;&gt;""),"Outreach Date Required",IF(AND($F86&lt;&gt;"",$H86=""),"Outreach Outcome Required",IF(AND($F86&lt;&gt;"",$F86&gt;Setup!$B$5),"Future Outreach Date",IF(AND($H86="Booked",$I86=""),"Booking Date Required",IF(AND($I86&lt;&gt;"",$H86&lt;&gt;"Booked"),"Set Outcome to Booked",IF(AND($I86&lt;&gt;"",$I86&gt;Setup!$B$5),"Future Booking Date",IF(AND($F86&lt;&gt;"",$I86&lt;&gt;"",$I86&lt;$F86),"Booking Before Outreach",IF(AND($J86&lt;&gt;"",$I86=""),"Booking Date Required",IF(AND($I86&lt;&gt;"",$J86&lt;&gt;"",$J86&lt;$I86),"Scheduled Before Booking",IF(AND($K86&lt;&gt;"",$J86=""),"Scheduled Date Required",IF(AND($L86&lt;&gt;"",$I86=""),"Booking Date Required",IF(AND($L86&lt;&gt;"",$L86&gt;Setup!$B$5),"Future Completion Date",IF(AND($J86&lt;&gt;"",$L86&lt;&gt;"",$L86&lt;$J86),"Completion Before Scheduled",IF(AND($K86="Completed",$L86=""),"Completion Date Required",IF(AND(OR($K86="Canceled",$K86="No-Show"),$L86&lt;&gt;""),"Remove Completion Date",IF(AND($L86&lt;&gt;"",$K86&lt;&gt;"Completed"),"Set Result to Completed",IF(AND($L86&lt;&gt;"",$M86=""),"Tune-Up Price Required",IF(AND($L86="",OR($N86&lt;&gt;"",$O86&lt;&gt;"")),"Completion Date Required",""))))))))))))))))))))))))</f>
        <v/>
      </c>
    </row>
    <row r="87" ht="25" customHeight="1">
      <c r="A87" s="35" t="n"/>
      <c r="B87" s="36" t="n"/>
      <c r="C87" s="37" t="n"/>
      <c r="D87" s="38" t="n"/>
      <c r="E87" s="38" t="n"/>
      <c r="F87" s="54" t="n"/>
      <c r="G87" s="37" t="n"/>
      <c r="H87" s="37" t="n"/>
      <c r="I87" s="54" t="n"/>
      <c r="J87" s="54" t="n"/>
      <c r="K87" s="37" t="n"/>
      <c r="L87" s="54" t="n"/>
      <c r="M87" s="40" t="n"/>
      <c r="N87" s="40" t="n"/>
      <c r="O87" s="41" t="n"/>
      <c r="P87" s="42">
        <f>IF($A87="","",IF($I87="",0,1))</f>
        <v/>
      </c>
      <c r="Q87" s="42">
        <f>IF($A87="","",IF($L87="",0,1))</f>
        <v/>
      </c>
      <c r="R87" s="43">
        <f>IF($A87="","",IF($L87="","",IF($M87="","",IFERROR($M87+IF($N87="",0,$N87),""))))</f>
        <v/>
      </c>
      <c r="S87" s="42">
        <f>IF(OR($A87="",$F87="",$I87=""),"",IFERROR($I87-$F87,""))</f>
        <v/>
      </c>
      <c r="T87" s="55">
        <f>IF(OR($A87="",$F87="",$I87&lt;&gt;"",$H87="Declined"),"",IFERROR($F87+Setup!$B$9,""))</f>
        <v/>
      </c>
      <c r="U87" s="45">
        <f>IF($A87="","",IF($K87="Canceled","Canceled",IF($K87="No-Show","No-Show",IF($L87&lt;&gt;"","Completed",IF($K87="Completed","Completion Date Needed",IF($I87&lt;&gt;"",IF($J87="","Booked - Schedule Needed",IF($J87&lt;Setup!$B$5,"Scheduled Date Passed","Scheduled")),IF($H87="Declined","Declined","Open")))))))</f>
        <v/>
      </c>
      <c r="V87" s="45">
        <f>IF($A87="","",IF($W87&lt;&gt;"","Fix Data",IF($U87="Completion Date Needed","Completion Date Needed",IF($U87="Booked - Schedule Needed","Schedule Needed",IF($U87="Scheduled Date Passed","Review Scheduled Date",IF($U87="No-Show","Review No-Show",IF(AND($T87&lt;&gt;"",$T87&lt;=Setup!$B$5),"Follow-Up Due","")))))))</f>
        <v/>
      </c>
      <c r="W87" s="45">
        <f>IF($A87="","",IF(COUNTIF($A$2:$A$201,$A87)&gt;1,"Duplicate Record ID",IF($B87="","Site Alias Required",IF($C87="","Area Required",IF($D87="","Relationship Type Required",IF($E87="","Service Focus Required",IF(AND($F87="",$H87&lt;&gt;""),"Outreach Date Required",IF(AND($F87&lt;&gt;"",$H87=""),"Outreach Outcome Required",IF(AND($F87&lt;&gt;"",$F87&gt;Setup!$B$5),"Future Outreach Date",IF(AND($H87="Booked",$I87=""),"Booking Date Required",IF(AND($I87&lt;&gt;"",$H87&lt;&gt;"Booked"),"Set Outcome to Booked",IF(AND($I87&lt;&gt;"",$I87&gt;Setup!$B$5),"Future Booking Date",IF(AND($F87&lt;&gt;"",$I87&lt;&gt;"",$I87&lt;$F87),"Booking Before Outreach",IF(AND($J87&lt;&gt;"",$I87=""),"Booking Date Required",IF(AND($I87&lt;&gt;"",$J87&lt;&gt;"",$J87&lt;$I87),"Scheduled Before Booking",IF(AND($K87&lt;&gt;"",$J87=""),"Scheduled Date Required",IF(AND($L87&lt;&gt;"",$I87=""),"Booking Date Required",IF(AND($L87&lt;&gt;"",$L87&gt;Setup!$B$5),"Future Completion Date",IF(AND($J87&lt;&gt;"",$L87&lt;&gt;"",$L87&lt;$J87),"Completion Before Scheduled",IF(AND($K87="Completed",$L87=""),"Completion Date Required",IF(AND(OR($K87="Canceled",$K87="No-Show"),$L87&lt;&gt;""),"Remove Completion Date",IF(AND($L87&lt;&gt;"",$K87&lt;&gt;"Completed"),"Set Result to Completed",IF(AND($L87&lt;&gt;"",$M87=""),"Tune-Up Price Required",IF(AND($L87="",OR($N87&lt;&gt;"",$O87&lt;&gt;"")),"Completion Date Required",""))))))))))))))))))))))))</f>
        <v/>
      </c>
    </row>
    <row r="88" ht="25" customHeight="1">
      <c r="A88" s="35" t="n"/>
      <c r="B88" s="36" t="n"/>
      <c r="C88" s="37" t="n"/>
      <c r="D88" s="38" t="n"/>
      <c r="E88" s="38" t="n"/>
      <c r="F88" s="54" t="n"/>
      <c r="G88" s="37" t="n"/>
      <c r="H88" s="37" t="n"/>
      <c r="I88" s="54" t="n"/>
      <c r="J88" s="54" t="n"/>
      <c r="K88" s="37" t="n"/>
      <c r="L88" s="54" t="n"/>
      <c r="M88" s="40" t="n"/>
      <c r="N88" s="40" t="n"/>
      <c r="O88" s="41" t="n"/>
      <c r="P88" s="42">
        <f>IF($A88="","",IF($I88="",0,1))</f>
        <v/>
      </c>
      <c r="Q88" s="42">
        <f>IF($A88="","",IF($L88="",0,1))</f>
        <v/>
      </c>
      <c r="R88" s="43">
        <f>IF($A88="","",IF($L88="","",IF($M88="","",IFERROR($M88+IF($N88="",0,$N88),""))))</f>
        <v/>
      </c>
      <c r="S88" s="42">
        <f>IF(OR($A88="",$F88="",$I88=""),"",IFERROR($I88-$F88,""))</f>
        <v/>
      </c>
      <c r="T88" s="55">
        <f>IF(OR($A88="",$F88="",$I88&lt;&gt;"",$H88="Declined"),"",IFERROR($F88+Setup!$B$9,""))</f>
        <v/>
      </c>
      <c r="U88" s="45">
        <f>IF($A88="","",IF($K88="Canceled","Canceled",IF($K88="No-Show","No-Show",IF($L88&lt;&gt;"","Completed",IF($K88="Completed","Completion Date Needed",IF($I88&lt;&gt;"",IF($J88="","Booked - Schedule Needed",IF($J88&lt;Setup!$B$5,"Scheduled Date Passed","Scheduled")),IF($H88="Declined","Declined","Open")))))))</f>
        <v/>
      </c>
      <c r="V88" s="45">
        <f>IF($A88="","",IF($W88&lt;&gt;"","Fix Data",IF($U88="Completion Date Needed","Completion Date Needed",IF($U88="Booked - Schedule Needed","Schedule Needed",IF($U88="Scheduled Date Passed","Review Scheduled Date",IF($U88="No-Show","Review No-Show",IF(AND($T88&lt;&gt;"",$T88&lt;=Setup!$B$5),"Follow-Up Due","")))))))</f>
        <v/>
      </c>
      <c r="W88" s="45">
        <f>IF($A88="","",IF(COUNTIF($A$2:$A$201,$A88)&gt;1,"Duplicate Record ID",IF($B88="","Site Alias Required",IF($C88="","Area Required",IF($D88="","Relationship Type Required",IF($E88="","Service Focus Required",IF(AND($F88="",$H88&lt;&gt;""),"Outreach Date Required",IF(AND($F88&lt;&gt;"",$H88=""),"Outreach Outcome Required",IF(AND($F88&lt;&gt;"",$F88&gt;Setup!$B$5),"Future Outreach Date",IF(AND($H88="Booked",$I88=""),"Booking Date Required",IF(AND($I88&lt;&gt;"",$H88&lt;&gt;"Booked"),"Set Outcome to Booked",IF(AND($I88&lt;&gt;"",$I88&gt;Setup!$B$5),"Future Booking Date",IF(AND($F88&lt;&gt;"",$I88&lt;&gt;"",$I88&lt;$F88),"Booking Before Outreach",IF(AND($J88&lt;&gt;"",$I88=""),"Booking Date Required",IF(AND($I88&lt;&gt;"",$J88&lt;&gt;"",$J88&lt;$I88),"Scheduled Before Booking",IF(AND($K88&lt;&gt;"",$J88=""),"Scheduled Date Required",IF(AND($L88&lt;&gt;"",$I88=""),"Booking Date Required",IF(AND($L88&lt;&gt;"",$L88&gt;Setup!$B$5),"Future Completion Date",IF(AND($J88&lt;&gt;"",$L88&lt;&gt;"",$L88&lt;$J88),"Completion Before Scheduled",IF(AND($K88="Completed",$L88=""),"Completion Date Required",IF(AND(OR($K88="Canceled",$K88="No-Show"),$L88&lt;&gt;""),"Remove Completion Date",IF(AND($L88&lt;&gt;"",$K88&lt;&gt;"Completed"),"Set Result to Completed",IF(AND($L88&lt;&gt;"",$M88=""),"Tune-Up Price Required",IF(AND($L88="",OR($N88&lt;&gt;"",$O88&lt;&gt;"")),"Completion Date Required",""))))))))))))))))))))))))</f>
        <v/>
      </c>
    </row>
    <row r="89" ht="25" customHeight="1">
      <c r="A89" s="35" t="n"/>
      <c r="B89" s="36" t="n"/>
      <c r="C89" s="37" t="n"/>
      <c r="D89" s="38" t="n"/>
      <c r="E89" s="38" t="n"/>
      <c r="F89" s="54" t="n"/>
      <c r="G89" s="37" t="n"/>
      <c r="H89" s="37" t="n"/>
      <c r="I89" s="54" t="n"/>
      <c r="J89" s="54" t="n"/>
      <c r="K89" s="37" t="n"/>
      <c r="L89" s="54" t="n"/>
      <c r="M89" s="40" t="n"/>
      <c r="N89" s="40" t="n"/>
      <c r="O89" s="41" t="n"/>
      <c r="P89" s="42">
        <f>IF($A89="","",IF($I89="",0,1))</f>
        <v/>
      </c>
      <c r="Q89" s="42">
        <f>IF($A89="","",IF($L89="",0,1))</f>
        <v/>
      </c>
      <c r="R89" s="43">
        <f>IF($A89="","",IF($L89="","",IF($M89="","",IFERROR($M89+IF($N89="",0,$N89),""))))</f>
        <v/>
      </c>
      <c r="S89" s="42">
        <f>IF(OR($A89="",$F89="",$I89=""),"",IFERROR($I89-$F89,""))</f>
        <v/>
      </c>
      <c r="T89" s="55">
        <f>IF(OR($A89="",$F89="",$I89&lt;&gt;"",$H89="Declined"),"",IFERROR($F89+Setup!$B$9,""))</f>
        <v/>
      </c>
      <c r="U89" s="45">
        <f>IF($A89="","",IF($K89="Canceled","Canceled",IF($K89="No-Show","No-Show",IF($L89&lt;&gt;"","Completed",IF($K89="Completed","Completion Date Needed",IF($I89&lt;&gt;"",IF($J89="","Booked - Schedule Needed",IF($J89&lt;Setup!$B$5,"Scheduled Date Passed","Scheduled")),IF($H89="Declined","Declined","Open")))))))</f>
        <v/>
      </c>
      <c r="V89" s="45">
        <f>IF($A89="","",IF($W89&lt;&gt;"","Fix Data",IF($U89="Completion Date Needed","Completion Date Needed",IF($U89="Booked - Schedule Needed","Schedule Needed",IF($U89="Scheduled Date Passed","Review Scheduled Date",IF($U89="No-Show","Review No-Show",IF(AND($T89&lt;&gt;"",$T89&lt;=Setup!$B$5),"Follow-Up Due","")))))))</f>
        <v/>
      </c>
      <c r="W89" s="45">
        <f>IF($A89="","",IF(COUNTIF($A$2:$A$201,$A89)&gt;1,"Duplicate Record ID",IF($B89="","Site Alias Required",IF($C89="","Area Required",IF($D89="","Relationship Type Required",IF($E89="","Service Focus Required",IF(AND($F89="",$H89&lt;&gt;""),"Outreach Date Required",IF(AND($F89&lt;&gt;"",$H89=""),"Outreach Outcome Required",IF(AND($F89&lt;&gt;"",$F89&gt;Setup!$B$5),"Future Outreach Date",IF(AND($H89="Booked",$I89=""),"Booking Date Required",IF(AND($I89&lt;&gt;"",$H89&lt;&gt;"Booked"),"Set Outcome to Booked",IF(AND($I89&lt;&gt;"",$I89&gt;Setup!$B$5),"Future Booking Date",IF(AND($F89&lt;&gt;"",$I89&lt;&gt;"",$I89&lt;$F89),"Booking Before Outreach",IF(AND($J89&lt;&gt;"",$I89=""),"Booking Date Required",IF(AND($I89&lt;&gt;"",$J89&lt;&gt;"",$J89&lt;$I89),"Scheduled Before Booking",IF(AND($K89&lt;&gt;"",$J89=""),"Scheduled Date Required",IF(AND($L89&lt;&gt;"",$I89=""),"Booking Date Required",IF(AND($L89&lt;&gt;"",$L89&gt;Setup!$B$5),"Future Completion Date",IF(AND($J89&lt;&gt;"",$L89&lt;&gt;"",$L89&lt;$J89),"Completion Before Scheduled",IF(AND($K89="Completed",$L89=""),"Completion Date Required",IF(AND(OR($K89="Canceled",$K89="No-Show"),$L89&lt;&gt;""),"Remove Completion Date",IF(AND($L89&lt;&gt;"",$K89&lt;&gt;"Completed"),"Set Result to Completed",IF(AND($L89&lt;&gt;"",$M89=""),"Tune-Up Price Required",IF(AND($L89="",OR($N89&lt;&gt;"",$O89&lt;&gt;"")),"Completion Date Required",""))))))))))))))))))))))))</f>
        <v/>
      </c>
    </row>
    <row r="90" ht="25" customHeight="1">
      <c r="A90" s="35" t="n"/>
      <c r="B90" s="36" t="n"/>
      <c r="C90" s="37" t="n"/>
      <c r="D90" s="38" t="n"/>
      <c r="E90" s="38" t="n"/>
      <c r="F90" s="54" t="n"/>
      <c r="G90" s="37" t="n"/>
      <c r="H90" s="37" t="n"/>
      <c r="I90" s="54" t="n"/>
      <c r="J90" s="54" t="n"/>
      <c r="K90" s="37" t="n"/>
      <c r="L90" s="54" t="n"/>
      <c r="M90" s="40" t="n"/>
      <c r="N90" s="40" t="n"/>
      <c r="O90" s="41" t="n"/>
      <c r="P90" s="42">
        <f>IF($A90="","",IF($I90="",0,1))</f>
        <v/>
      </c>
      <c r="Q90" s="42">
        <f>IF($A90="","",IF($L90="",0,1))</f>
        <v/>
      </c>
      <c r="R90" s="43">
        <f>IF($A90="","",IF($L90="","",IF($M90="","",IFERROR($M90+IF($N90="",0,$N90),""))))</f>
        <v/>
      </c>
      <c r="S90" s="42">
        <f>IF(OR($A90="",$F90="",$I90=""),"",IFERROR($I90-$F90,""))</f>
        <v/>
      </c>
      <c r="T90" s="55">
        <f>IF(OR($A90="",$F90="",$I90&lt;&gt;"",$H90="Declined"),"",IFERROR($F90+Setup!$B$9,""))</f>
        <v/>
      </c>
      <c r="U90" s="45">
        <f>IF($A90="","",IF($K90="Canceled","Canceled",IF($K90="No-Show","No-Show",IF($L90&lt;&gt;"","Completed",IF($K90="Completed","Completion Date Needed",IF($I90&lt;&gt;"",IF($J90="","Booked - Schedule Needed",IF($J90&lt;Setup!$B$5,"Scheduled Date Passed","Scheduled")),IF($H90="Declined","Declined","Open")))))))</f>
        <v/>
      </c>
      <c r="V90" s="45">
        <f>IF($A90="","",IF($W90&lt;&gt;"","Fix Data",IF($U90="Completion Date Needed","Completion Date Needed",IF($U90="Booked - Schedule Needed","Schedule Needed",IF($U90="Scheduled Date Passed","Review Scheduled Date",IF($U90="No-Show","Review No-Show",IF(AND($T90&lt;&gt;"",$T90&lt;=Setup!$B$5),"Follow-Up Due","")))))))</f>
        <v/>
      </c>
      <c r="W90" s="45">
        <f>IF($A90="","",IF(COUNTIF($A$2:$A$201,$A90)&gt;1,"Duplicate Record ID",IF($B90="","Site Alias Required",IF($C90="","Area Required",IF($D90="","Relationship Type Required",IF($E90="","Service Focus Required",IF(AND($F90="",$H90&lt;&gt;""),"Outreach Date Required",IF(AND($F90&lt;&gt;"",$H90=""),"Outreach Outcome Required",IF(AND($F90&lt;&gt;"",$F90&gt;Setup!$B$5),"Future Outreach Date",IF(AND($H90="Booked",$I90=""),"Booking Date Required",IF(AND($I90&lt;&gt;"",$H90&lt;&gt;"Booked"),"Set Outcome to Booked",IF(AND($I90&lt;&gt;"",$I90&gt;Setup!$B$5),"Future Booking Date",IF(AND($F90&lt;&gt;"",$I90&lt;&gt;"",$I90&lt;$F90),"Booking Before Outreach",IF(AND($J90&lt;&gt;"",$I90=""),"Booking Date Required",IF(AND($I90&lt;&gt;"",$J90&lt;&gt;"",$J90&lt;$I90),"Scheduled Before Booking",IF(AND($K90&lt;&gt;"",$J90=""),"Scheduled Date Required",IF(AND($L90&lt;&gt;"",$I90=""),"Booking Date Required",IF(AND($L90&lt;&gt;"",$L90&gt;Setup!$B$5),"Future Completion Date",IF(AND($J90&lt;&gt;"",$L90&lt;&gt;"",$L90&lt;$J90),"Completion Before Scheduled",IF(AND($K90="Completed",$L90=""),"Completion Date Required",IF(AND(OR($K90="Canceled",$K90="No-Show"),$L90&lt;&gt;""),"Remove Completion Date",IF(AND($L90&lt;&gt;"",$K90&lt;&gt;"Completed"),"Set Result to Completed",IF(AND($L90&lt;&gt;"",$M90=""),"Tune-Up Price Required",IF(AND($L90="",OR($N90&lt;&gt;"",$O90&lt;&gt;"")),"Completion Date Required",""))))))))))))))))))))))))</f>
        <v/>
      </c>
    </row>
    <row r="91" ht="25" customHeight="1">
      <c r="A91" s="35" t="n"/>
      <c r="B91" s="36" t="n"/>
      <c r="C91" s="37" t="n"/>
      <c r="D91" s="38" t="n"/>
      <c r="E91" s="38" t="n"/>
      <c r="F91" s="54" t="n"/>
      <c r="G91" s="37" t="n"/>
      <c r="H91" s="37" t="n"/>
      <c r="I91" s="54" t="n"/>
      <c r="J91" s="54" t="n"/>
      <c r="K91" s="37" t="n"/>
      <c r="L91" s="54" t="n"/>
      <c r="M91" s="40" t="n"/>
      <c r="N91" s="40" t="n"/>
      <c r="O91" s="41" t="n"/>
      <c r="P91" s="42">
        <f>IF($A91="","",IF($I91="",0,1))</f>
        <v/>
      </c>
      <c r="Q91" s="42">
        <f>IF($A91="","",IF($L91="",0,1))</f>
        <v/>
      </c>
      <c r="R91" s="43">
        <f>IF($A91="","",IF($L91="","",IF($M91="","",IFERROR($M91+IF($N91="",0,$N91),""))))</f>
        <v/>
      </c>
      <c r="S91" s="42">
        <f>IF(OR($A91="",$F91="",$I91=""),"",IFERROR($I91-$F91,""))</f>
        <v/>
      </c>
      <c r="T91" s="55">
        <f>IF(OR($A91="",$F91="",$I91&lt;&gt;"",$H91="Declined"),"",IFERROR($F91+Setup!$B$9,""))</f>
        <v/>
      </c>
      <c r="U91" s="45">
        <f>IF($A91="","",IF($K91="Canceled","Canceled",IF($K91="No-Show","No-Show",IF($L91&lt;&gt;"","Completed",IF($K91="Completed","Completion Date Needed",IF($I91&lt;&gt;"",IF($J91="","Booked - Schedule Needed",IF($J91&lt;Setup!$B$5,"Scheduled Date Passed","Scheduled")),IF($H91="Declined","Declined","Open")))))))</f>
        <v/>
      </c>
      <c r="V91" s="45">
        <f>IF($A91="","",IF($W91&lt;&gt;"","Fix Data",IF($U91="Completion Date Needed","Completion Date Needed",IF($U91="Booked - Schedule Needed","Schedule Needed",IF($U91="Scheduled Date Passed","Review Scheduled Date",IF($U91="No-Show","Review No-Show",IF(AND($T91&lt;&gt;"",$T91&lt;=Setup!$B$5),"Follow-Up Due","")))))))</f>
        <v/>
      </c>
      <c r="W91" s="45">
        <f>IF($A91="","",IF(COUNTIF($A$2:$A$201,$A91)&gt;1,"Duplicate Record ID",IF($B91="","Site Alias Required",IF($C91="","Area Required",IF($D91="","Relationship Type Required",IF($E91="","Service Focus Required",IF(AND($F91="",$H91&lt;&gt;""),"Outreach Date Required",IF(AND($F91&lt;&gt;"",$H91=""),"Outreach Outcome Required",IF(AND($F91&lt;&gt;"",$F91&gt;Setup!$B$5),"Future Outreach Date",IF(AND($H91="Booked",$I91=""),"Booking Date Required",IF(AND($I91&lt;&gt;"",$H91&lt;&gt;"Booked"),"Set Outcome to Booked",IF(AND($I91&lt;&gt;"",$I91&gt;Setup!$B$5),"Future Booking Date",IF(AND($F91&lt;&gt;"",$I91&lt;&gt;"",$I91&lt;$F91),"Booking Before Outreach",IF(AND($J91&lt;&gt;"",$I91=""),"Booking Date Required",IF(AND($I91&lt;&gt;"",$J91&lt;&gt;"",$J91&lt;$I91),"Scheduled Before Booking",IF(AND($K91&lt;&gt;"",$J91=""),"Scheduled Date Required",IF(AND($L91&lt;&gt;"",$I91=""),"Booking Date Required",IF(AND($L91&lt;&gt;"",$L91&gt;Setup!$B$5),"Future Completion Date",IF(AND($J91&lt;&gt;"",$L91&lt;&gt;"",$L91&lt;$J91),"Completion Before Scheduled",IF(AND($K91="Completed",$L91=""),"Completion Date Required",IF(AND(OR($K91="Canceled",$K91="No-Show"),$L91&lt;&gt;""),"Remove Completion Date",IF(AND($L91&lt;&gt;"",$K91&lt;&gt;"Completed"),"Set Result to Completed",IF(AND($L91&lt;&gt;"",$M91=""),"Tune-Up Price Required",IF(AND($L91="",OR($N91&lt;&gt;"",$O91&lt;&gt;"")),"Completion Date Required",""))))))))))))))))))))))))</f>
        <v/>
      </c>
    </row>
    <row r="92" ht="25" customHeight="1">
      <c r="A92" s="35" t="n"/>
      <c r="B92" s="36" t="n"/>
      <c r="C92" s="37" t="n"/>
      <c r="D92" s="38" t="n"/>
      <c r="E92" s="38" t="n"/>
      <c r="F92" s="54" t="n"/>
      <c r="G92" s="37" t="n"/>
      <c r="H92" s="37" t="n"/>
      <c r="I92" s="54" t="n"/>
      <c r="J92" s="54" t="n"/>
      <c r="K92" s="37" t="n"/>
      <c r="L92" s="54" t="n"/>
      <c r="M92" s="40" t="n"/>
      <c r="N92" s="40" t="n"/>
      <c r="O92" s="41" t="n"/>
      <c r="P92" s="42">
        <f>IF($A92="","",IF($I92="",0,1))</f>
        <v/>
      </c>
      <c r="Q92" s="42">
        <f>IF($A92="","",IF($L92="",0,1))</f>
        <v/>
      </c>
      <c r="R92" s="43">
        <f>IF($A92="","",IF($L92="","",IF($M92="","",IFERROR($M92+IF($N92="",0,$N92),""))))</f>
        <v/>
      </c>
      <c r="S92" s="42">
        <f>IF(OR($A92="",$F92="",$I92=""),"",IFERROR($I92-$F92,""))</f>
        <v/>
      </c>
      <c r="T92" s="55">
        <f>IF(OR($A92="",$F92="",$I92&lt;&gt;"",$H92="Declined"),"",IFERROR($F92+Setup!$B$9,""))</f>
        <v/>
      </c>
      <c r="U92" s="45">
        <f>IF($A92="","",IF($K92="Canceled","Canceled",IF($K92="No-Show","No-Show",IF($L92&lt;&gt;"","Completed",IF($K92="Completed","Completion Date Needed",IF($I92&lt;&gt;"",IF($J92="","Booked - Schedule Needed",IF($J92&lt;Setup!$B$5,"Scheduled Date Passed","Scheduled")),IF($H92="Declined","Declined","Open")))))))</f>
        <v/>
      </c>
      <c r="V92" s="45">
        <f>IF($A92="","",IF($W92&lt;&gt;"","Fix Data",IF($U92="Completion Date Needed","Completion Date Needed",IF($U92="Booked - Schedule Needed","Schedule Needed",IF($U92="Scheduled Date Passed","Review Scheduled Date",IF($U92="No-Show","Review No-Show",IF(AND($T92&lt;&gt;"",$T92&lt;=Setup!$B$5),"Follow-Up Due","")))))))</f>
        <v/>
      </c>
      <c r="W92" s="45">
        <f>IF($A92="","",IF(COUNTIF($A$2:$A$201,$A92)&gt;1,"Duplicate Record ID",IF($B92="","Site Alias Required",IF($C92="","Area Required",IF($D92="","Relationship Type Required",IF($E92="","Service Focus Required",IF(AND($F92="",$H92&lt;&gt;""),"Outreach Date Required",IF(AND($F92&lt;&gt;"",$H92=""),"Outreach Outcome Required",IF(AND($F92&lt;&gt;"",$F92&gt;Setup!$B$5),"Future Outreach Date",IF(AND($H92="Booked",$I92=""),"Booking Date Required",IF(AND($I92&lt;&gt;"",$H92&lt;&gt;"Booked"),"Set Outcome to Booked",IF(AND($I92&lt;&gt;"",$I92&gt;Setup!$B$5),"Future Booking Date",IF(AND($F92&lt;&gt;"",$I92&lt;&gt;"",$I92&lt;$F92),"Booking Before Outreach",IF(AND($J92&lt;&gt;"",$I92=""),"Booking Date Required",IF(AND($I92&lt;&gt;"",$J92&lt;&gt;"",$J92&lt;$I92),"Scheduled Before Booking",IF(AND($K92&lt;&gt;"",$J92=""),"Scheduled Date Required",IF(AND($L92&lt;&gt;"",$I92=""),"Booking Date Required",IF(AND($L92&lt;&gt;"",$L92&gt;Setup!$B$5),"Future Completion Date",IF(AND($J92&lt;&gt;"",$L92&lt;&gt;"",$L92&lt;$J92),"Completion Before Scheduled",IF(AND($K92="Completed",$L92=""),"Completion Date Required",IF(AND(OR($K92="Canceled",$K92="No-Show"),$L92&lt;&gt;""),"Remove Completion Date",IF(AND($L92&lt;&gt;"",$K92&lt;&gt;"Completed"),"Set Result to Completed",IF(AND($L92&lt;&gt;"",$M92=""),"Tune-Up Price Required",IF(AND($L92="",OR($N92&lt;&gt;"",$O92&lt;&gt;"")),"Completion Date Required",""))))))))))))))))))))))))</f>
        <v/>
      </c>
    </row>
    <row r="93" ht="25" customHeight="1">
      <c r="A93" s="35" t="n"/>
      <c r="B93" s="36" t="n"/>
      <c r="C93" s="37" t="n"/>
      <c r="D93" s="38" t="n"/>
      <c r="E93" s="38" t="n"/>
      <c r="F93" s="54" t="n"/>
      <c r="G93" s="37" t="n"/>
      <c r="H93" s="37" t="n"/>
      <c r="I93" s="54" t="n"/>
      <c r="J93" s="54" t="n"/>
      <c r="K93" s="37" t="n"/>
      <c r="L93" s="54" t="n"/>
      <c r="M93" s="40" t="n"/>
      <c r="N93" s="40" t="n"/>
      <c r="O93" s="41" t="n"/>
      <c r="P93" s="42">
        <f>IF($A93="","",IF($I93="",0,1))</f>
        <v/>
      </c>
      <c r="Q93" s="42">
        <f>IF($A93="","",IF($L93="",0,1))</f>
        <v/>
      </c>
      <c r="R93" s="43">
        <f>IF($A93="","",IF($L93="","",IF($M93="","",IFERROR($M93+IF($N93="",0,$N93),""))))</f>
        <v/>
      </c>
      <c r="S93" s="42">
        <f>IF(OR($A93="",$F93="",$I93=""),"",IFERROR($I93-$F93,""))</f>
        <v/>
      </c>
      <c r="T93" s="55">
        <f>IF(OR($A93="",$F93="",$I93&lt;&gt;"",$H93="Declined"),"",IFERROR($F93+Setup!$B$9,""))</f>
        <v/>
      </c>
      <c r="U93" s="45">
        <f>IF($A93="","",IF($K93="Canceled","Canceled",IF($K93="No-Show","No-Show",IF($L93&lt;&gt;"","Completed",IF($K93="Completed","Completion Date Needed",IF($I93&lt;&gt;"",IF($J93="","Booked - Schedule Needed",IF($J93&lt;Setup!$B$5,"Scheduled Date Passed","Scheduled")),IF($H93="Declined","Declined","Open")))))))</f>
        <v/>
      </c>
      <c r="V93" s="45">
        <f>IF($A93="","",IF($W93&lt;&gt;"","Fix Data",IF($U93="Completion Date Needed","Completion Date Needed",IF($U93="Booked - Schedule Needed","Schedule Needed",IF($U93="Scheduled Date Passed","Review Scheduled Date",IF($U93="No-Show","Review No-Show",IF(AND($T93&lt;&gt;"",$T93&lt;=Setup!$B$5),"Follow-Up Due","")))))))</f>
        <v/>
      </c>
      <c r="W93" s="45">
        <f>IF($A93="","",IF(COUNTIF($A$2:$A$201,$A93)&gt;1,"Duplicate Record ID",IF($B93="","Site Alias Required",IF($C93="","Area Required",IF($D93="","Relationship Type Required",IF($E93="","Service Focus Required",IF(AND($F93="",$H93&lt;&gt;""),"Outreach Date Required",IF(AND($F93&lt;&gt;"",$H93=""),"Outreach Outcome Required",IF(AND($F93&lt;&gt;"",$F93&gt;Setup!$B$5),"Future Outreach Date",IF(AND($H93="Booked",$I93=""),"Booking Date Required",IF(AND($I93&lt;&gt;"",$H93&lt;&gt;"Booked"),"Set Outcome to Booked",IF(AND($I93&lt;&gt;"",$I93&gt;Setup!$B$5),"Future Booking Date",IF(AND($F93&lt;&gt;"",$I93&lt;&gt;"",$I93&lt;$F93),"Booking Before Outreach",IF(AND($J93&lt;&gt;"",$I93=""),"Booking Date Required",IF(AND($I93&lt;&gt;"",$J93&lt;&gt;"",$J93&lt;$I93),"Scheduled Before Booking",IF(AND($K93&lt;&gt;"",$J93=""),"Scheduled Date Required",IF(AND($L93&lt;&gt;"",$I93=""),"Booking Date Required",IF(AND($L93&lt;&gt;"",$L93&gt;Setup!$B$5),"Future Completion Date",IF(AND($J93&lt;&gt;"",$L93&lt;&gt;"",$L93&lt;$J93),"Completion Before Scheduled",IF(AND($K93="Completed",$L93=""),"Completion Date Required",IF(AND(OR($K93="Canceled",$K93="No-Show"),$L93&lt;&gt;""),"Remove Completion Date",IF(AND($L93&lt;&gt;"",$K93&lt;&gt;"Completed"),"Set Result to Completed",IF(AND($L93&lt;&gt;"",$M93=""),"Tune-Up Price Required",IF(AND($L93="",OR($N93&lt;&gt;"",$O93&lt;&gt;"")),"Completion Date Required",""))))))))))))))))))))))))</f>
        <v/>
      </c>
    </row>
    <row r="94" ht="25" customHeight="1">
      <c r="A94" s="35" t="n"/>
      <c r="B94" s="36" t="n"/>
      <c r="C94" s="37" t="n"/>
      <c r="D94" s="38" t="n"/>
      <c r="E94" s="38" t="n"/>
      <c r="F94" s="54" t="n"/>
      <c r="G94" s="37" t="n"/>
      <c r="H94" s="37" t="n"/>
      <c r="I94" s="54" t="n"/>
      <c r="J94" s="54" t="n"/>
      <c r="K94" s="37" t="n"/>
      <c r="L94" s="54" t="n"/>
      <c r="M94" s="40" t="n"/>
      <c r="N94" s="40" t="n"/>
      <c r="O94" s="41" t="n"/>
      <c r="P94" s="42">
        <f>IF($A94="","",IF($I94="",0,1))</f>
        <v/>
      </c>
      <c r="Q94" s="42">
        <f>IF($A94="","",IF($L94="",0,1))</f>
        <v/>
      </c>
      <c r="R94" s="43">
        <f>IF($A94="","",IF($L94="","",IF($M94="","",IFERROR($M94+IF($N94="",0,$N94),""))))</f>
        <v/>
      </c>
      <c r="S94" s="42">
        <f>IF(OR($A94="",$F94="",$I94=""),"",IFERROR($I94-$F94,""))</f>
        <v/>
      </c>
      <c r="T94" s="55">
        <f>IF(OR($A94="",$F94="",$I94&lt;&gt;"",$H94="Declined"),"",IFERROR($F94+Setup!$B$9,""))</f>
        <v/>
      </c>
      <c r="U94" s="45">
        <f>IF($A94="","",IF($K94="Canceled","Canceled",IF($K94="No-Show","No-Show",IF($L94&lt;&gt;"","Completed",IF($K94="Completed","Completion Date Needed",IF($I94&lt;&gt;"",IF($J94="","Booked - Schedule Needed",IF($J94&lt;Setup!$B$5,"Scheduled Date Passed","Scheduled")),IF($H94="Declined","Declined","Open")))))))</f>
        <v/>
      </c>
      <c r="V94" s="45">
        <f>IF($A94="","",IF($W94&lt;&gt;"","Fix Data",IF($U94="Completion Date Needed","Completion Date Needed",IF($U94="Booked - Schedule Needed","Schedule Needed",IF($U94="Scheduled Date Passed","Review Scheduled Date",IF($U94="No-Show","Review No-Show",IF(AND($T94&lt;&gt;"",$T94&lt;=Setup!$B$5),"Follow-Up Due","")))))))</f>
        <v/>
      </c>
      <c r="W94" s="45">
        <f>IF($A94="","",IF(COUNTIF($A$2:$A$201,$A94)&gt;1,"Duplicate Record ID",IF($B94="","Site Alias Required",IF($C94="","Area Required",IF($D94="","Relationship Type Required",IF($E94="","Service Focus Required",IF(AND($F94="",$H94&lt;&gt;""),"Outreach Date Required",IF(AND($F94&lt;&gt;"",$H94=""),"Outreach Outcome Required",IF(AND($F94&lt;&gt;"",$F94&gt;Setup!$B$5),"Future Outreach Date",IF(AND($H94="Booked",$I94=""),"Booking Date Required",IF(AND($I94&lt;&gt;"",$H94&lt;&gt;"Booked"),"Set Outcome to Booked",IF(AND($I94&lt;&gt;"",$I94&gt;Setup!$B$5),"Future Booking Date",IF(AND($F94&lt;&gt;"",$I94&lt;&gt;"",$I94&lt;$F94),"Booking Before Outreach",IF(AND($J94&lt;&gt;"",$I94=""),"Booking Date Required",IF(AND($I94&lt;&gt;"",$J94&lt;&gt;"",$J94&lt;$I94),"Scheduled Before Booking",IF(AND($K94&lt;&gt;"",$J94=""),"Scheduled Date Required",IF(AND($L94&lt;&gt;"",$I94=""),"Booking Date Required",IF(AND($L94&lt;&gt;"",$L94&gt;Setup!$B$5),"Future Completion Date",IF(AND($J94&lt;&gt;"",$L94&lt;&gt;"",$L94&lt;$J94),"Completion Before Scheduled",IF(AND($K94="Completed",$L94=""),"Completion Date Required",IF(AND(OR($K94="Canceled",$K94="No-Show"),$L94&lt;&gt;""),"Remove Completion Date",IF(AND($L94&lt;&gt;"",$K94&lt;&gt;"Completed"),"Set Result to Completed",IF(AND($L94&lt;&gt;"",$M94=""),"Tune-Up Price Required",IF(AND($L94="",OR($N94&lt;&gt;"",$O94&lt;&gt;"")),"Completion Date Required",""))))))))))))))))))))))))</f>
        <v/>
      </c>
    </row>
    <row r="95" ht="25" customHeight="1">
      <c r="A95" s="35" t="n"/>
      <c r="B95" s="36" t="n"/>
      <c r="C95" s="37" t="n"/>
      <c r="D95" s="38" t="n"/>
      <c r="E95" s="38" t="n"/>
      <c r="F95" s="54" t="n"/>
      <c r="G95" s="37" t="n"/>
      <c r="H95" s="37" t="n"/>
      <c r="I95" s="54" t="n"/>
      <c r="J95" s="54" t="n"/>
      <c r="K95" s="37" t="n"/>
      <c r="L95" s="54" t="n"/>
      <c r="M95" s="40" t="n"/>
      <c r="N95" s="40" t="n"/>
      <c r="O95" s="41" t="n"/>
      <c r="P95" s="42">
        <f>IF($A95="","",IF($I95="",0,1))</f>
        <v/>
      </c>
      <c r="Q95" s="42">
        <f>IF($A95="","",IF($L95="",0,1))</f>
        <v/>
      </c>
      <c r="R95" s="43">
        <f>IF($A95="","",IF($L95="","",IF($M95="","",IFERROR($M95+IF($N95="",0,$N95),""))))</f>
        <v/>
      </c>
      <c r="S95" s="42">
        <f>IF(OR($A95="",$F95="",$I95=""),"",IFERROR($I95-$F95,""))</f>
        <v/>
      </c>
      <c r="T95" s="55">
        <f>IF(OR($A95="",$F95="",$I95&lt;&gt;"",$H95="Declined"),"",IFERROR($F95+Setup!$B$9,""))</f>
        <v/>
      </c>
      <c r="U95" s="45">
        <f>IF($A95="","",IF($K95="Canceled","Canceled",IF($K95="No-Show","No-Show",IF($L95&lt;&gt;"","Completed",IF($K95="Completed","Completion Date Needed",IF($I95&lt;&gt;"",IF($J95="","Booked - Schedule Needed",IF($J95&lt;Setup!$B$5,"Scheduled Date Passed","Scheduled")),IF($H95="Declined","Declined","Open")))))))</f>
        <v/>
      </c>
      <c r="V95" s="45">
        <f>IF($A95="","",IF($W95&lt;&gt;"","Fix Data",IF($U95="Completion Date Needed","Completion Date Needed",IF($U95="Booked - Schedule Needed","Schedule Needed",IF($U95="Scheduled Date Passed","Review Scheduled Date",IF($U95="No-Show","Review No-Show",IF(AND($T95&lt;&gt;"",$T95&lt;=Setup!$B$5),"Follow-Up Due","")))))))</f>
        <v/>
      </c>
      <c r="W95" s="45">
        <f>IF($A95="","",IF(COUNTIF($A$2:$A$201,$A95)&gt;1,"Duplicate Record ID",IF($B95="","Site Alias Required",IF($C95="","Area Required",IF($D95="","Relationship Type Required",IF($E95="","Service Focus Required",IF(AND($F95="",$H95&lt;&gt;""),"Outreach Date Required",IF(AND($F95&lt;&gt;"",$H95=""),"Outreach Outcome Required",IF(AND($F95&lt;&gt;"",$F95&gt;Setup!$B$5),"Future Outreach Date",IF(AND($H95="Booked",$I95=""),"Booking Date Required",IF(AND($I95&lt;&gt;"",$H95&lt;&gt;"Booked"),"Set Outcome to Booked",IF(AND($I95&lt;&gt;"",$I95&gt;Setup!$B$5),"Future Booking Date",IF(AND($F95&lt;&gt;"",$I95&lt;&gt;"",$I95&lt;$F95),"Booking Before Outreach",IF(AND($J95&lt;&gt;"",$I95=""),"Booking Date Required",IF(AND($I95&lt;&gt;"",$J95&lt;&gt;"",$J95&lt;$I95),"Scheduled Before Booking",IF(AND($K95&lt;&gt;"",$J95=""),"Scheduled Date Required",IF(AND($L95&lt;&gt;"",$I95=""),"Booking Date Required",IF(AND($L95&lt;&gt;"",$L95&gt;Setup!$B$5),"Future Completion Date",IF(AND($J95&lt;&gt;"",$L95&lt;&gt;"",$L95&lt;$J95),"Completion Before Scheduled",IF(AND($K95="Completed",$L95=""),"Completion Date Required",IF(AND(OR($K95="Canceled",$K95="No-Show"),$L95&lt;&gt;""),"Remove Completion Date",IF(AND($L95&lt;&gt;"",$K95&lt;&gt;"Completed"),"Set Result to Completed",IF(AND($L95&lt;&gt;"",$M95=""),"Tune-Up Price Required",IF(AND($L95="",OR($N95&lt;&gt;"",$O95&lt;&gt;"")),"Completion Date Required",""))))))))))))))))))))))))</f>
        <v/>
      </c>
    </row>
    <row r="96" ht="25" customHeight="1">
      <c r="A96" s="35" t="n"/>
      <c r="B96" s="36" t="n"/>
      <c r="C96" s="37" t="n"/>
      <c r="D96" s="38" t="n"/>
      <c r="E96" s="38" t="n"/>
      <c r="F96" s="54" t="n"/>
      <c r="G96" s="37" t="n"/>
      <c r="H96" s="37" t="n"/>
      <c r="I96" s="54" t="n"/>
      <c r="J96" s="54" t="n"/>
      <c r="K96" s="37" t="n"/>
      <c r="L96" s="54" t="n"/>
      <c r="M96" s="40" t="n"/>
      <c r="N96" s="40" t="n"/>
      <c r="O96" s="41" t="n"/>
      <c r="P96" s="42">
        <f>IF($A96="","",IF($I96="",0,1))</f>
        <v/>
      </c>
      <c r="Q96" s="42">
        <f>IF($A96="","",IF($L96="",0,1))</f>
        <v/>
      </c>
      <c r="R96" s="43">
        <f>IF($A96="","",IF($L96="","",IF($M96="","",IFERROR($M96+IF($N96="",0,$N96),""))))</f>
        <v/>
      </c>
      <c r="S96" s="42">
        <f>IF(OR($A96="",$F96="",$I96=""),"",IFERROR($I96-$F96,""))</f>
        <v/>
      </c>
      <c r="T96" s="55">
        <f>IF(OR($A96="",$F96="",$I96&lt;&gt;"",$H96="Declined"),"",IFERROR($F96+Setup!$B$9,""))</f>
        <v/>
      </c>
      <c r="U96" s="45">
        <f>IF($A96="","",IF($K96="Canceled","Canceled",IF($K96="No-Show","No-Show",IF($L96&lt;&gt;"","Completed",IF($K96="Completed","Completion Date Needed",IF($I96&lt;&gt;"",IF($J96="","Booked - Schedule Needed",IF($J96&lt;Setup!$B$5,"Scheduled Date Passed","Scheduled")),IF($H96="Declined","Declined","Open")))))))</f>
        <v/>
      </c>
      <c r="V96" s="45">
        <f>IF($A96="","",IF($W96&lt;&gt;"","Fix Data",IF($U96="Completion Date Needed","Completion Date Needed",IF($U96="Booked - Schedule Needed","Schedule Needed",IF($U96="Scheduled Date Passed","Review Scheduled Date",IF($U96="No-Show","Review No-Show",IF(AND($T96&lt;&gt;"",$T96&lt;=Setup!$B$5),"Follow-Up Due","")))))))</f>
        <v/>
      </c>
      <c r="W96" s="45">
        <f>IF($A96="","",IF(COUNTIF($A$2:$A$201,$A96)&gt;1,"Duplicate Record ID",IF($B96="","Site Alias Required",IF($C96="","Area Required",IF($D96="","Relationship Type Required",IF($E96="","Service Focus Required",IF(AND($F96="",$H96&lt;&gt;""),"Outreach Date Required",IF(AND($F96&lt;&gt;"",$H96=""),"Outreach Outcome Required",IF(AND($F96&lt;&gt;"",$F96&gt;Setup!$B$5),"Future Outreach Date",IF(AND($H96="Booked",$I96=""),"Booking Date Required",IF(AND($I96&lt;&gt;"",$H96&lt;&gt;"Booked"),"Set Outcome to Booked",IF(AND($I96&lt;&gt;"",$I96&gt;Setup!$B$5),"Future Booking Date",IF(AND($F96&lt;&gt;"",$I96&lt;&gt;"",$I96&lt;$F96),"Booking Before Outreach",IF(AND($J96&lt;&gt;"",$I96=""),"Booking Date Required",IF(AND($I96&lt;&gt;"",$J96&lt;&gt;"",$J96&lt;$I96),"Scheduled Before Booking",IF(AND($K96&lt;&gt;"",$J96=""),"Scheduled Date Required",IF(AND($L96&lt;&gt;"",$I96=""),"Booking Date Required",IF(AND($L96&lt;&gt;"",$L96&gt;Setup!$B$5),"Future Completion Date",IF(AND($J96&lt;&gt;"",$L96&lt;&gt;"",$L96&lt;$J96),"Completion Before Scheduled",IF(AND($K96="Completed",$L96=""),"Completion Date Required",IF(AND(OR($K96="Canceled",$K96="No-Show"),$L96&lt;&gt;""),"Remove Completion Date",IF(AND($L96&lt;&gt;"",$K96&lt;&gt;"Completed"),"Set Result to Completed",IF(AND($L96&lt;&gt;"",$M96=""),"Tune-Up Price Required",IF(AND($L96="",OR($N96&lt;&gt;"",$O96&lt;&gt;"")),"Completion Date Required",""))))))))))))))))))))))))</f>
        <v/>
      </c>
    </row>
    <row r="97" ht="25" customHeight="1">
      <c r="A97" s="35" t="n"/>
      <c r="B97" s="36" t="n"/>
      <c r="C97" s="37" t="n"/>
      <c r="D97" s="38" t="n"/>
      <c r="E97" s="38" t="n"/>
      <c r="F97" s="54" t="n"/>
      <c r="G97" s="37" t="n"/>
      <c r="H97" s="37" t="n"/>
      <c r="I97" s="54" t="n"/>
      <c r="J97" s="54" t="n"/>
      <c r="K97" s="37" t="n"/>
      <c r="L97" s="54" t="n"/>
      <c r="M97" s="40" t="n"/>
      <c r="N97" s="40" t="n"/>
      <c r="O97" s="41" t="n"/>
      <c r="P97" s="42">
        <f>IF($A97="","",IF($I97="",0,1))</f>
        <v/>
      </c>
      <c r="Q97" s="42">
        <f>IF($A97="","",IF($L97="",0,1))</f>
        <v/>
      </c>
      <c r="R97" s="43">
        <f>IF($A97="","",IF($L97="","",IF($M97="","",IFERROR($M97+IF($N97="",0,$N97),""))))</f>
        <v/>
      </c>
      <c r="S97" s="42">
        <f>IF(OR($A97="",$F97="",$I97=""),"",IFERROR($I97-$F97,""))</f>
        <v/>
      </c>
      <c r="T97" s="55">
        <f>IF(OR($A97="",$F97="",$I97&lt;&gt;"",$H97="Declined"),"",IFERROR($F97+Setup!$B$9,""))</f>
        <v/>
      </c>
      <c r="U97" s="45">
        <f>IF($A97="","",IF($K97="Canceled","Canceled",IF($K97="No-Show","No-Show",IF($L97&lt;&gt;"","Completed",IF($K97="Completed","Completion Date Needed",IF($I97&lt;&gt;"",IF($J97="","Booked - Schedule Needed",IF($J97&lt;Setup!$B$5,"Scheduled Date Passed","Scheduled")),IF($H97="Declined","Declined","Open")))))))</f>
        <v/>
      </c>
      <c r="V97" s="45">
        <f>IF($A97="","",IF($W97&lt;&gt;"","Fix Data",IF($U97="Completion Date Needed","Completion Date Needed",IF($U97="Booked - Schedule Needed","Schedule Needed",IF($U97="Scheduled Date Passed","Review Scheduled Date",IF($U97="No-Show","Review No-Show",IF(AND($T97&lt;&gt;"",$T97&lt;=Setup!$B$5),"Follow-Up Due","")))))))</f>
        <v/>
      </c>
      <c r="W97" s="45">
        <f>IF($A97="","",IF(COUNTIF($A$2:$A$201,$A97)&gt;1,"Duplicate Record ID",IF($B97="","Site Alias Required",IF($C97="","Area Required",IF($D97="","Relationship Type Required",IF($E97="","Service Focus Required",IF(AND($F97="",$H97&lt;&gt;""),"Outreach Date Required",IF(AND($F97&lt;&gt;"",$H97=""),"Outreach Outcome Required",IF(AND($F97&lt;&gt;"",$F97&gt;Setup!$B$5),"Future Outreach Date",IF(AND($H97="Booked",$I97=""),"Booking Date Required",IF(AND($I97&lt;&gt;"",$H97&lt;&gt;"Booked"),"Set Outcome to Booked",IF(AND($I97&lt;&gt;"",$I97&gt;Setup!$B$5),"Future Booking Date",IF(AND($F97&lt;&gt;"",$I97&lt;&gt;"",$I97&lt;$F97),"Booking Before Outreach",IF(AND($J97&lt;&gt;"",$I97=""),"Booking Date Required",IF(AND($I97&lt;&gt;"",$J97&lt;&gt;"",$J97&lt;$I97),"Scheduled Before Booking",IF(AND($K97&lt;&gt;"",$J97=""),"Scheduled Date Required",IF(AND($L97&lt;&gt;"",$I97=""),"Booking Date Required",IF(AND($L97&lt;&gt;"",$L97&gt;Setup!$B$5),"Future Completion Date",IF(AND($J97&lt;&gt;"",$L97&lt;&gt;"",$L97&lt;$J97),"Completion Before Scheduled",IF(AND($K97="Completed",$L97=""),"Completion Date Required",IF(AND(OR($K97="Canceled",$K97="No-Show"),$L97&lt;&gt;""),"Remove Completion Date",IF(AND($L97&lt;&gt;"",$K97&lt;&gt;"Completed"),"Set Result to Completed",IF(AND($L97&lt;&gt;"",$M97=""),"Tune-Up Price Required",IF(AND($L97="",OR($N97&lt;&gt;"",$O97&lt;&gt;"")),"Completion Date Required",""))))))))))))))))))))))))</f>
        <v/>
      </c>
    </row>
    <row r="98" ht="25" customHeight="1">
      <c r="A98" s="35" t="n"/>
      <c r="B98" s="36" t="n"/>
      <c r="C98" s="37" t="n"/>
      <c r="D98" s="38" t="n"/>
      <c r="E98" s="38" t="n"/>
      <c r="F98" s="54" t="n"/>
      <c r="G98" s="37" t="n"/>
      <c r="H98" s="37" t="n"/>
      <c r="I98" s="54" t="n"/>
      <c r="J98" s="54" t="n"/>
      <c r="K98" s="37" t="n"/>
      <c r="L98" s="54" t="n"/>
      <c r="M98" s="40" t="n"/>
      <c r="N98" s="40" t="n"/>
      <c r="O98" s="41" t="n"/>
      <c r="P98" s="42">
        <f>IF($A98="","",IF($I98="",0,1))</f>
        <v/>
      </c>
      <c r="Q98" s="42">
        <f>IF($A98="","",IF($L98="",0,1))</f>
        <v/>
      </c>
      <c r="R98" s="43">
        <f>IF($A98="","",IF($L98="","",IF($M98="","",IFERROR($M98+IF($N98="",0,$N98),""))))</f>
        <v/>
      </c>
      <c r="S98" s="42">
        <f>IF(OR($A98="",$F98="",$I98=""),"",IFERROR($I98-$F98,""))</f>
        <v/>
      </c>
      <c r="T98" s="55">
        <f>IF(OR($A98="",$F98="",$I98&lt;&gt;"",$H98="Declined"),"",IFERROR($F98+Setup!$B$9,""))</f>
        <v/>
      </c>
      <c r="U98" s="45">
        <f>IF($A98="","",IF($K98="Canceled","Canceled",IF($K98="No-Show","No-Show",IF($L98&lt;&gt;"","Completed",IF($K98="Completed","Completion Date Needed",IF($I98&lt;&gt;"",IF($J98="","Booked - Schedule Needed",IF($J98&lt;Setup!$B$5,"Scheduled Date Passed","Scheduled")),IF($H98="Declined","Declined","Open")))))))</f>
        <v/>
      </c>
      <c r="V98" s="45">
        <f>IF($A98="","",IF($W98&lt;&gt;"","Fix Data",IF($U98="Completion Date Needed","Completion Date Needed",IF($U98="Booked - Schedule Needed","Schedule Needed",IF($U98="Scheduled Date Passed","Review Scheduled Date",IF($U98="No-Show","Review No-Show",IF(AND($T98&lt;&gt;"",$T98&lt;=Setup!$B$5),"Follow-Up Due","")))))))</f>
        <v/>
      </c>
      <c r="W98" s="45">
        <f>IF($A98="","",IF(COUNTIF($A$2:$A$201,$A98)&gt;1,"Duplicate Record ID",IF($B98="","Site Alias Required",IF($C98="","Area Required",IF($D98="","Relationship Type Required",IF($E98="","Service Focus Required",IF(AND($F98="",$H98&lt;&gt;""),"Outreach Date Required",IF(AND($F98&lt;&gt;"",$H98=""),"Outreach Outcome Required",IF(AND($F98&lt;&gt;"",$F98&gt;Setup!$B$5),"Future Outreach Date",IF(AND($H98="Booked",$I98=""),"Booking Date Required",IF(AND($I98&lt;&gt;"",$H98&lt;&gt;"Booked"),"Set Outcome to Booked",IF(AND($I98&lt;&gt;"",$I98&gt;Setup!$B$5),"Future Booking Date",IF(AND($F98&lt;&gt;"",$I98&lt;&gt;"",$I98&lt;$F98),"Booking Before Outreach",IF(AND($J98&lt;&gt;"",$I98=""),"Booking Date Required",IF(AND($I98&lt;&gt;"",$J98&lt;&gt;"",$J98&lt;$I98),"Scheduled Before Booking",IF(AND($K98&lt;&gt;"",$J98=""),"Scheduled Date Required",IF(AND($L98&lt;&gt;"",$I98=""),"Booking Date Required",IF(AND($L98&lt;&gt;"",$L98&gt;Setup!$B$5),"Future Completion Date",IF(AND($J98&lt;&gt;"",$L98&lt;&gt;"",$L98&lt;$J98),"Completion Before Scheduled",IF(AND($K98="Completed",$L98=""),"Completion Date Required",IF(AND(OR($K98="Canceled",$K98="No-Show"),$L98&lt;&gt;""),"Remove Completion Date",IF(AND($L98&lt;&gt;"",$K98&lt;&gt;"Completed"),"Set Result to Completed",IF(AND($L98&lt;&gt;"",$M98=""),"Tune-Up Price Required",IF(AND($L98="",OR($N98&lt;&gt;"",$O98&lt;&gt;"")),"Completion Date Required",""))))))))))))))))))))))))</f>
        <v/>
      </c>
    </row>
    <row r="99" ht="25" customHeight="1">
      <c r="A99" s="35" t="n"/>
      <c r="B99" s="36" t="n"/>
      <c r="C99" s="37" t="n"/>
      <c r="D99" s="38" t="n"/>
      <c r="E99" s="38" t="n"/>
      <c r="F99" s="54" t="n"/>
      <c r="G99" s="37" t="n"/>
      <c r="H99" s="37" t="n"/>
      <c r="I99" s="54" t="n"/>
      <c r="J99" s="54" t="n"/>
      <c r="K99" s="37" t="n"/>
      <c r="L99" s="54" t="n"/>
      <c r="M99" s="40" t="n"/>
      <c r="N99" s="40" t="n"/>
      <c r="O99" s="41" t="n"/>
      <c r="P99" s="42">
        <f>IF($A99="","",IF($I99="",0,1))</f>
        <v/>
      </c>
      <c r="Q99" s="42">
        <f>IF($A99="","",IF($L99="",0,1))</f>
        <v/>
      </c>
      <c r="R99" s="43">
        <f>IF($A99="","",IF($L99="","",IF($M99="","",IFERROR($M99+IF($N99="",0,$N99),""))))</f>
        <v/>
      </c>
      <c r="S99" s="42">
        <f>IF(OR($A99="",$F99="",$I99=""),"",IFERROR($I99-$F99,""))</f>
        <v/>
      </c>
      <c r="T99" s="55">
        <f>IF(OR($A99="",$F99="",$I99&lt;&gt;"",$H99="Declined"),"",IFERROR($F99+Setup!$B$9,""))</f>
        <v/>
      </c>
      <c r="U99" s="45">
        <f>IF($A99="","",IF($K99="Canceled","Canceled",IF($K99="No-Show","No-Show",IF($L99&lt;&gt;"","Completed",IF($K99="Completed","Completion Date Needed",IF($I99&lt;&gt;"",IF($J99="","Booked - Schedule Needed",IF($J99&lt;Setup!$B$5,"Scheduled Date Passed","Scheduled")),IF($H99="Declined","Declined","Open")))))))</f>
        <v/>
      </c>
      <c r="V99" s="45">
        <f>IF($A99="","",IF($W99&lt;&gt;"","Fix Data",IF($U99="Completion Date Needed","Completion Date Needed",IF($U99="Booked - Schedule Needed","Schedule Needed",IF($U99="Scheduled Date Passed","Review Scheduled Date",IF($U99="No-Show","Review No-Show",IF(AND($T99&lt;&gt;"",$T99&lt;=Setup!$B$5),"Follow-Up Due","")))))))</f>
        <v/>
      </c>
      <c r="W99" s="45">
        <f>IF($A99="","",IF(COUNTIF($A$2:$A$201,$A99)&gt;1,"Duplicate Record ID",IF($B99="","Site Alias Required",IF($C99="","Area Required",IF($D99="","Relationship Type Required",IF($E99="","Service Focus Required",IF(AND($F99="",$H99&lt;&gt;""),"Outreach Date Required",IF(AND($F99&lt;&gt;"",$H99=""),"Outreach Outcome Required",IF(AND($F99&lt;&gt;"",$F99&gt;Setup!$B$5),"Future Outreach Date",IF(AND($H99="Booked",$I99=""),"Booking Date Required",IF(AND($I99&lt;&gt;"",$H99&lt;&gt;"Booked"),"Set Outcome to Booked",IF(AND($I99&lt;&gt;"",$I99&gt;Setup!$B$5),"Future Booking Date",IF(AND($F99&lt;&gt;"",$I99&lt;&gt;"",$I99&lt;$F99),"Booking Before Outreach",IF(AND($J99&lt;&gt;"",$I99=""),"Booking Date Required",IF(AND($I99&lt;&gt;"",$J99&lt;&gt;"",$J99&lt;$I99),"Scheduled Before Booking",IF(AND($K99&lt;&gt;"",$J99=""),"Scheduled Date Required",IF(AND($L99&lt;&gt;"",$I99=""),"Booking Date Required",IF(AND($L99&lt;&gt;"",$L99&gt;Setup!$B$5),"Future Completion Date",IF(AND($J99&lt;&gt;"",$L99&lt;&gt;"",$L99&lt;$J99),"Completion Before Scheduled",IF(AND($K99="Completed",$L99=""),"Completion Date Required",IF(AND(OR($K99="Canceled",$K99="No-Show"),$L99&lt;&gt;""),"Remove Completion Date",IF(AND($L99&lt;&gt;"",$K99&lt;&gt;"Completed"),"Set Result to Completed",IF(AND($L99&lt;&gt;"",$M99=""),"Tune-Up Price Required",IF(AND($L99="",OR($N99&lt;&gt;"",$O99&lt;&gt;"")),"Completion Date Required",""))))))))))))))))))))))))</f>
        <v/>
      </c>
    </row>
    <row r="100" ht="25" customHeight="1">
      <c r="A100" s="35" t="n"/>
      <c r="B100" s="36" t="n"/>
      <c r="C100" s="37" t="n"/>
      <c r="D100" s="38" t="n"/>
      <c r="E100" s="38" t="n"/>
      <c r="F100" s="54" t="n"/>
      <c r="G100" s="37" t="n"/>
      <c r="H100" s="37" t="n"/>
      <c r="I100" s="54" t="n"/>
      <c r="J100" s="54" t="n"/>
      <c r="K100" s="37" t="n"/>
      <c r="L100" s="54" t="n"/>
      <c r="M100" s="40" t="n"/>
      <c r="N100" s="40" t="n"/>
      <c r="O100" s="41" t="n"/>
      <c r="P100" s="42">
        <f>IF($A100="","",IF($I100="",0,1))</f>
        <v/>
      </c>
      <c r="Q100" s="42">
        <f>IF($A100="","",IF($L100="",0,1))</f>
        <v/>
      </c>
      <c r="R100" s="43">
        <f>IF($A100="","",IF($L100="","",IF($M100="","",IFERROR($M100+IF($N100="",0,$N100),""))))</f>
        <v/>
      </c>
      <c r="S100" s="42">
        <f>IF(OR($A100="",$F100="",$I100=""),"",IFERROR($I100-$F100,""))</f>
        <v/>
      </c>
      <c r="T100" s="55">
        <f>IF(OR($A100="",$F100="",$I100&lt;&gt;"",$H100="Declined"),"",IFERROR($F100+Setup!$B$9,""))</f>
        <v/>
      </c>
      <c r="U100" s="45">
        <f>IF($A100="","",IF($K100="Canceled","Canceled",IF($K100="No-Show","No-Show",IF($L100&lt;&gt;"","Completed",IF($K100="Completed","Completion Date Needed",IF($I100&lt;&gt;"",IF($J100="","Booked - Schedule Needed",IF($J100&lt;Setup!$B$5,"Scheduled Date Passed","Scheduled")),IF($H100="Declined","Declined","Open")))))))</f>
        <v/>
      </c>
      <c r="V100" s="45">
        <f>IF($A100="","",IF($W100&lt;&gt;"","Fix Data",IF($U100="Completion Date Needed","Completion Date Needed",IF($U100="Booked - Schedule Needed","Schedule Needed",IF($U100="Scheduled Date Passed","Review Scheduled Date",IF($U100="No-Show","Review No-Show",IF(AND($T100&lt;&gt;"",$T100&lt;=Setup!$B$5),"Follow-Up Due","")))))))</f>
        <v/>
      </c>
      <c r="W100" s="45">
        <f>IF($A100="","",IF(COUNTIF($A$2:$A$201,$A100)&gt;1,"Duplicate Record ID",IF($B100="","Site Alias Required",IF($C100="","Area Required",IF($D100="","Relationship Type Required",IF($E100="","Service Focus Required",IF(AND($F100="",$H100&lt;&gt;""),"Outreach Date Required",IF(AND($F100&lt;&gt;"",$H100=""),"Outreach Outcome Required",IF(AND($F100&lt;&gt;"",$F100&gt;Setup!$B$5),"Future Outreach Date",IF(AND($H100="Booked",$I100=""),"Booking Date Required",IF(AND($I100&lt;&gt;"",$H100&lt;&gt;"Booked"),"Set Outcome to Booked",IF(AND($I100&lt;&gt;"",$I100&gt;Setup!$B$5),"Future Booking Date",IF(AND($F100&lt;&gt;"",$I100&lt;&gt;"",$I100&lt;$F100),"Booking Before Outreach",IF(AND($J100&lt;&gt;"",$I100=""),"Booking Date Required",IF(AND($I100&lt;&gt;"",$J100&lt;&gt;"",$J100&lt;$I100),"Scheduled Before Booking",IF(AND($K100&lt;&gt;"",$J100=""),"Scheduled Date Required",IF(AND($L100&lt;&gt;"",$I100=""),"Booking Date Required",IF(AND($L100&lt;&gt;"",$L100&gt;Setup!$B$5),"Future Completion Date",IF(AND($J100&lt;&gt;"",$L100&lt;&gt;"",$L100&lt;$J100),"Completion Before Scheduled",IF(AND($K100="Completed",$L100=""),"Completion Date Required",IF(AND(OR($K100="Canceled",$K100="No-Show"),$L100&lt;&gt;""),"Remove Completion Date",IF(AND($L100&lt;&gt;"",$K100&lt;&gt;"Completed"),"Set Result to Completed",IF(AND($L100&lt;&gt;"",$M100=""),"Tune-Up Price Required",IF(AND($L100="",OR($N100&lt;&gt;"",$O100&lt;&gt;"")),"Completion Date Required",""))))))))))))))))))))))))</f>
        <v/>
      </c>
    </row>
    <row r="101" ht="25" customHeight="1">
      <c r="A101" s="35" t="n"/>
      <c r="B101" s="36" t="n"/>
      <c r="C101" s="37" t="n"/>
      <c r="D101" s="38" t="n"/>
      <c r="E101" s="38" t="n"/>
      <c r="F101" s="54" t="n"/>
      <c r="G101" s="37" t="n"/>
      <c r="H101" s="37" t="n"/>
      <c r="I101" s="54" t="n"/>
      <c r="J101" s="54" t="n"/>
      <c r="K101" s="37" t="n"/>
      <c r="L101" s="54" t="n"/>
      <c r="M101" s="40" t="n"/>
      <c r="N101" s="40" t="n"/>
      <c r="O101" s="41" t="n"/>
      <c r="P101" s="42">
        <f>IF($A101="","",IF($I101="",0,1))</f>
        <v/>
      </c>
      <c r="Q101" s="42">
        <f>IF($A101="","",IF($L101="",0,1))</f>
        <v/>
      </c>
      <c r="R101" s="43">
        <f>IF($A101="","",IF($L101="","",IF($M101="","",IFERROR($M101+IF($N101="",0,$N101),""))))</f>
        <v/>
      </c>
      <c r="S101" s="42">
        <f>IF(OR($A101="",$F101="",$I101=""),"",IFERROR($I101-$F101,""))</f>
        <v/>
      </c>
      <c r="T101" s="55">
        <f>IF(OR($A101="",$F101="",$I101&lt;&gt;"",$H101="Declined"),"",IFERROR($F101+Setup!$B$9,""))</f>
        <v/>
      </c>
      <c r="U101" s="45">
        <f>IF($A101="","",IF($K101="Canceled","Canceled",IF($K101="No-Show","No-Show",IF($L101&lt;&gt;"","Completed",IF($K101="Completed","Completion Date Needed",IF($I101&lt;&gt;"",IF($J101="","Booked - Schedule Needed",IF($J101&lt;Setup!$B$5,"Scheduled Date Passed","Scheduled")),IF($H101="Declined","Declined","Open")))))))</f>
        <v/>
      </c>
      <c r="V101" s="45">
        <f>IF($A101="","",IF($W101&lt;&gt;"","Fix Data",IF($U101="Completion Date Needed","Completion Date Needed",IF($U101="Booked - Schedule Needed","Schedule Needed",IF($U101="Scheduled Date Passed","Review Scheduled Date",IF($U101="No-Show","Review No-Show",IF(AND($T101&lt;&gt;"",$T101&lt;=Setup!$B$5),"Follow-Up Due","")))))))</f>
        <v/>
      </c>
      <c r="W101" s="45">
        <f>IF($A101="","",IF(COUNTIF($A$2:$A$201,$A101)&gt;1,"Duplicate Record ID",IF($B101="","Site Alias Required",IF($C101="","Area Required",IF($D101="","Relationship Type Required",IF($E101="","Service Focus Required",IF(AND($F101="",$H101&lt;&gt;""),"Outreach Date Required",IF(AND($F101&lt;&gt;"",$H101=""),"Outreach Outcome Required",IF(AND($F101&lt;&gt;"",$F101&gt;Setup!$B$5),"Future Outreach Date",IF(AND($H101="Booked",$I101=""),"Booking Date Required",IF(AND($I101&lt;&gt;"",$H101&lt;&gt;"Booked"),"Set Outcome to Booked",IF(AND($I101&lt;&gt;"",$I101&gt;Setup!$B$5),"Future Booking Date",IF(AND($F101&lt;&gt;"",$I101&lt;&gt;"",$I101&lt;$F101),"Booking Before Outreach",IF(AND($J101&lt;&gt;"",$I101=""),"Booking Date Required",IF(AND($I101&lt;&gt;"",$J101&lt;&gt;"",$J101&lt;$I101),"Scheduled Before Booking",IF(AND($K101&lt;&gt;"",$J101=""),"Scheduled Date Required",IF(AND($L101&lt;&gt;"",$I101=""),"Booking Date Required",IF(AND($L101&lt;&gt;"",$L101&gt;Setup!$B$5),"Future Completion Date",IF(AND($J101&lt;&gt;"",$L101&lt;&gt;"",$L101&lt;$J101),"Completion Before Scheduled",IF(AND($K101="Completed",$L101=""),"Completion Date Required",IF(AND(OR($K101="Canceled",$K101="No-Show"),$L101&lt;&gt;""),"Remove Completion Date",IF(AND($L101&lt;&gt;"",$K101&lt;&gt;"Completed"),"Set Result to Completed",IF(AND($L101&lt;&gt;"",$M101=""),"Tune-Up Price Required",IF(AND($L101="",OR($N101&lt;&gt;"",$O101&lt;&gt;"")),"Completion Date Required",""))))))))))))))))))))))))</f>
        <v/>
      </c>
    </row>
    <row r="102" ht="25" customHeight="1">
      <c r="A102" s="35" t="n"/>
      <c r="B102" s="36" t="n"/>
      <c r="C102" s="37" t="n"/>
      <c r="D102" s="38" t="n"/>
      <c r="E102" s="38" t="n"/>
      <c r="F102" s="54" t="n"/>
      <c r="G102" s="37" t="n"/>
      <c r="H102" s="37" t="n"/>
      <c r="I102" s="54" t="n"/>
      <c r="J102" s="54" t="n"/>
      <c r="K102" s="37" t="n"/>
      <c r="L102" s="54" t="n"/>
      <c r="M102" s="40" t="n"/>
      <c r="N102" s="40" t="n"/>
      <c r="O102" s="41" t="n"/>
      <c r="P102" s="42">
        <f>IF($A102="","",IF($I102="",0,1))</f>
        <v/>
      </c>
      <c r="Q102" s="42">
        <f>IF($A102="","",IF($L102="",0,1))</f>
        <v/>
      </c>
      <c r="R102" s="43">
        <f>IF($A102="","",IF($L102="","",IF($M102="","",IFERROR($M102+IF($N102="",0,$N102),""))))</f>
        <v/>
      </c>
      <c r="S102" s="42">
        <f>IF(OR($A102="",$F102="",$I102=""),"",IFERROR($I102-$F102,""))</f>
        <v/>
      </c>
      <c r="T102" s="55">
        <f>IF(OR($A102="",$F102="",$I102&lt;&gt;"",$H102="Declined"),"",IFERROR($F102+Setup!$B$9,""))</f>
        <v/>
      </c>
      <c r="U102" s="45">
        <f>IF($A102="","",IF($K102="Canceled","Canceled",IF($K102="No-Show","No-Show",IF($L102&lt;&gt;"","Completed",IF($K102="Completed","Completion Date Needed",IF($I102&lt;&gt;"",IF($J102="","Booked - Schedule Needed",IF($J102&lt;Setup!$B$5,"Scheduled Date Passed","Scheduled")),IF($H102="Declined","Declined","Open")))))))</f>
        <v/>
      </c>
      <c r="V102" s="45">
        <f>IF($A102="","",IF($W102&lt;&gt;"","Fix Data",IF($U102="Completion Date Needed","Completion Date Needed",IF($U102="Booked - Schedule Needed","Schedule Needed",IF($U102="Scheduled Date Passed","Review Scheduled Date",IF($U102="No-Show","Review No-Show",IF(AND($T102&lt;&gt;"",$T102&lt;=Setup!$B$5),"Follow-Up Due","")))))))</f>
        <v/>
      </c>
      <c r="W102" s="45">
        <f>IF($A102="","",IF(COUNTIF($A$2:$A$201,$A102)&gt;1,"Duplicate Record ID",IF($B102="","Site Alias Required",IF($C102="","Area Required",IF($D102="","Relationship Type Required",IF($E102="","Service Focus Required",IF(AND($F102="",$H102&lt;&gt;""),"Outreach Date Required",IF(AND($F102&lt;&gt;"",$H102=""),"Outreach Outcome Required",IF(AND($F102&lt;&gt;"",$F102&gt;Setup!$B$5),"Future Outreach Date",IF(AND($H102="Booked",$I102=""),"Booking Date Required",IF(AND($I102&lt;&gt;"",$H102&lt;&gt;"Booked"),"Set Outcome to Booked",IF(AND($I102&lt;&gt;"",$I102&gt;Setup!$B$5),"Future Booking Date",IF(AND($F102&lt;&gt;"",$I102&lt;&gt;"",$I102&lt;$F102),"Booking Before Outreach",IF(AND($J102&lt;&gt;"",$I102=""),"Booking Date Required",IF(AND($I102&lt;&gt;"",$J102&lt;&gt;"",$J102&lt;$I102),"Scheduled Before Booking",IF(AND($K102&lt;&gt;"",$J102=""),"Scheduled Date Required",IF(AND($L102&lt;&gt;"",$I102=""),"Booking Date Required",IF(AND($L102&lt;&gt;"",$L102&gt;Setup!$B$5),"Future Completion Date",IF(AND($J102&lt;&gt;"",$L102&lt;&gt;"",$L102&lt;$J102),"Completion Before Scheduled",IF(AND($K102="Completed",$L102=""),"Completion Date Required",IF(AND(OR($K102="Canceled",$K102="No-Show"),$L102&lt;&gt;""),"Remove Completion Date",IF(AND($L102&lt;&gt;"",$K102&lt;&gt;"Completed"),"Set Result to Completed",IF(AND($L102&lt;&gt;"",$M102=""),"Tune-Up Price Required",IF(AND($L102="",OR($N102&lt;&gt;"",$O102&lt;&gt;"")),"Completion Date Required",""))))))))))))))))))))))))</f>
        <v/>
      </c>
    </row>
    <row r="103" ht="25" customHeight="1">
      <c r="A103" s="35" t="n"/>
      <c r="B103" s="36" t="n"/>
      <c r="C103" s="37" t="n"/>
      <c r="D103" s="38" t="n"/>
      <c r="E103" s="38" t="n"/>
      <c r="F103" s="54" t="n"/>
      <c r="G103" s="37" t="n"/>
      <c r="H103" s="37" t="n"/>
      <c r="I103" s="54" t="n"/>
      <c r="J103" s="54" t="n"/>
      <c r="K103" s="37" t="n"/>
      <c r="L103" s="54" t="n"/>
      <c r="M103" s="40" t="n"/>
      <c r="N103" s="40" t="n"/>
      <c r="O103" s="41" t="n"/>
      <c r="P103" s="42">
        <f>IF($A103="","",IF($I103="",0,1))</f>
        <v/>
      </c>
      <c r="Q103" s="42">
        <f>IF($A103="","",IF($L103="",0,1))</f>
        <v/>
      </c>
      <c r="R103" s="43">
        <f>IF($A103="","",IF($L103="","",IF($M103="","",IFERROR($M103+IF($N103="",0,$N103),""))))</f>
        <v/>
      </c>
      <c r="S103" s="42">
        <f>IF(OR($A103="",$F103="",$I103=""),"",IFERROR($I103-$F103,""))</f>
        <v/>
      </c>
      <c r="T103" s="55">
        <f>IF(OR($A103="",$F103="",$I103&lt;&gt;"",$H103="Declined"),"",IFERROR($F103+Setup!$B$9,""))</f>
        <v/>
      </c>
      <c r="U103" s="45">
        <f>IF($A103="","",IF($K103="Canceled","Canceled",IF($K103="No-Show","No-Show",IF($L103&lt;&gt;"","Completed",IF($K103="Completed","Completion Date Needed",IF($I103&lt;&gt;"",IF($J103="","Booked - Schedule Needed",IF($J103&lt;Setup!$B$5,"Scheduled Date Passed","Scheduled")),IF($H103="Declined","Declined","Open")))))))</f>
        <v/>
      </c>
      <c r="V103" s="45">
        <f>IF($A103="","",IF($W103&lt;&gt;"","Fix Data",IF($U103="Completion Date Needed","Completion Date Needed",IF($U103="Booked - Schedule Needed","Schedule Needed",IF($U103="Scheduled Date Passed","Review Scheduled Date",IF($U103="No-Show","Review No-Show",IF(AND($T103&lt;&gt;"",$T103&lt;=Setup!$B$5),"Follow-Up Due","")))))))</f>
        <v/>
      </c>
      <c r="W103" s="45">
        <f>IF($A103="","",IF(COUNTIF($A$2:$A$201,$A103)&gt;1,"Duplicate Record ID",IF($B103="","Site Alias Required",IF($C103="","Area Required",IF($D103="","Relationship Type Required",IF($E103="","Service Focus Required",IF(AND($F103="",$H103&lt;&gt;""),"Outreach Date Required",IF(AND($F103&lt;&gt;"",$H103=""),"Outreach Outcome Required",IF(AND($F103&lt;&gt;"",$F103&gt;Setup!$B$5),"Future Outreach Date",IF(AND($H103="Booked",$I103=""),"Booking Date Required",IF(AND($I103&lt;&gt;"",$H103&lt;&gt;"Booked"),"Set Outcome to Booked",IF(AND($I103&lt;&gt;"",$I103&gt;Setup!$B$5),"Future Booking Date",IF(AND($F103&lt;&gt;"",$I103&lt;&gt;"",$I103&lt;$F103),"Booking Before Outreach",IF(AND($J103&lt;&gt;"",$I103=""),"Booking Date Required",IF(AND($I103&lt;&gt;"",$J103&lt;&gt;"",$J103&lt;$I103),"Scheduled Before Booking",IF(AND($K103&lt;&gt;"",$J103=""),"Scheduled Date Required",IF(AND($L103&lt;&gt;"",$I103=""),"Booking Date Required",IF(AND($L103&lt;&gt;"",$L103&gt;Setup!$B$5),"Future Completion Date",IF(AND($J103&lt;&gt;"",$L103&lt;&gt;"",$L103&lt;$J103),"Completion Before Scheduled",IF(AND($K103="Completed",$L103=""),"Completion Date Required",IF(AND(OR($K103="Canceled",$K103="No-Show"),$L103&lt;&gt;""),"Remove Completion Date",IF(AND($L103&lt;&gt;"",$K103&lt;&gt;"Completed"),"Set Result to Completed",IF(AND($L103&lt;&gt;"",$M103=""),"Tune-Up Price Required",IF(AND($L103="",OR($N103&lt;&gt;"",$O103&lt;&gt;"")),"Completion Date Required",""))))))))))))))))))))))))</f>
        <v/>
      </c>
    </row>
    <row r="104" ht="25" customHeight="1">
      <c r="A104" s="35" t="n"/>
      <c r="B104" s="36" t="n"/>
      <c r="C104" s="37" t="n"/>
      <c r="D104" s="38" t="n"/>
      <c r="E104" s="38" t="n"/>
      <c r="F104" s="54" t="n"/>
      <c r="G104" s="37" t="n"/>
      <c r="H104" s="37" t="n"/>
      <c r="I104" s="54" t="n"/>
      <c r="J104" s="54" t="n"/>
      <c r="K104" s="37" t="n"/>
      <c r="L104" s="54" t="n"/>
      <c r="M104" s="40" t="n"/>
      <c r="N104" s="40" t="n"/>
      <c r="O104" s="41" t="n"/>
      <c r="P104" s="42">
        <f>IF($A104="","",IF($I104="",0,1))</f>
        <v/>
      </c>
      <c r="Q104" s="42">
        <f>IF($A104="","",IF($L104="",0,1))</f>
        <v/>
      </c>
      <c r="R104" s="43">
        <f>IF($A104="","",IF($L104="","",IF($M104="","",IFERROR($M104+IF($N104="",0,$N104),""))))</f>
        <v/>
      </c>
      <c r="S104" s="42">
        <f>IF(OR($A104="",$F104="",$I104=""),"",IFERROR($I104-$F104,""))</f>
        <v/>
      </c>
      <c r="T104" s="55">
        <f>IF(OR($A104="",$F104="",$I104&lt;&gt;"",$H104="Declined"),"",IFERROR($F104+Setup!$B$9,""))</f>
        <v/>
      </c>
      <c r="U104" s="45">
        <f>IF($A104="","",IF($K104="Canceled","Canceled",IF($K104="No-Show","No-Show",IF($L104&lt;&gt;"","Completed",IF($K104="Completed","Completion Date Needed",IF($I104&lt;&gt;"",IF($J104="","Booked - Schedule Needed",IF($J104&lt;Setup!$B$5,"Scheduled Date Passed","Scheduled")),IF($H104="Declined","Declined","Open")))))))</f>
        <v/>
      </c>
      <c r="V104" s="45">
        <f>IF($A104="","",IF($W104&lt;&gt;"","Fix Data",IF($U104="Completion Date Needed","Completion Date Needed",IF($U104="Booked - Schedule Needed","Schedule Needed",IF($U104="Scheduled Date Passed","Review Scheduled Date",IF($U104="No-Show","Review No-Show",IF(AND($T104&lt;&gt;"",$T104&lt;=Setup!$B$5),"Follow-Up Due","")))))))</f>
        <v/>
      </c>
      <c r="W104" s="45">
        <f>IF($A104="","",IF(COUNTIF($A$2:$A$201,$A104)&gt;1,"Duplicate Record ID",IF($B104="","Site Alias Required",IF($C104="","Area Required",IF($D104="","Relationship Type Required",IF($E104="","Service Focus Required",IF(AND($F104="",$H104&lt;&gt;""),"Outreach Date Required",IF(AND($F104&lt;&gt;"",$H104=""),"Outreach Outcome Required",IF(AND($F104&lt;&gt;"",$F104&gt;Setup!$B$5),"Future Outreach Date",IF(AND($H104="Booked",$I104=""),"Booking Date Required",IF(AND($I104&lt;&gt;"",$H104&lt;&gt;"Booked"),"Set Outcome to Booked",IF(AND($I104&lt;&gt;"",$I104&gt;Setup!$B$5),"Future Booking Date",IF(AND($F104&lt;&gt;"",$I104&lt;&gt;"",$I104&lt;$F104),"Booking Before Outreach",IF(AND($J104&lt;&gt;"",$I104=""),"Booking Date Required",IF(AND($I104&lt;&gt;"",$J104&lt;&gt;"",$J104&lt;$I104),"Scheduled Before Booking",IF(AND($K104&lt;&gt;"",$J104=""),"Scheduled Date Required",IF(AND($L104&lt;&gt;"",$I104=""),"Booking Date Required",IF(AND($L104&lt;&gt;"",$L104&gt;Setup!$B$5),"Future Completion Date",IF(AND($J104&lt;&gt;"",$L104&lt;&gt;"",$L104&lt;$J104),"Completion Before Scheduled",IF(AND($K104="Completed",$L104=""),"Completion Date Required",IF(AND(OR($K104="Canceled",$K104="No-Show"),$L104&lt;&gt;""),"Remove Completion Date",IF(AND($L104&lt;&gt;"",$K104&lt;&gt;"Completed"),"Set Result to Completed",IF(AND($L104&lt;&gt;"",$M104=""),"Tune-Up Price Required",IF(AND($L104="",OR($N104&lt;&gt;"",$O104&lt;&gt;"")),"Completion Date Required",""))))))))))))))))))))))))</f>
        <v/>
      </c>
    </row>
    <row r="105" ht="25" customHeight="1">
      <c r="A105" s="35" t="n"/>
      <c r="B105" s="36" t="n"/>
      <c r="C105" s="37" t="n"/>
      <c r="D105" s="38" t="n"/>
      <c r="E105" s="38" t="n"/>
      <c r="F105" s="54" t="n"/>
      <c r="G105" s="37" t="n"/>
      <c r="H105" s="37" t="n"/>
      <c r="I105" s="54" t="n"/>
      <c r="J105" s="54" t="n"/>
      <c r="K105" s="37" t="n"/>
      <c r="L105" s="54" t="n"/>
      <c r="M105" s="40" t="n"/>
      <c r="N105" s="40" t="n"/>
      <c r="O105" s="41" t="n"/>
      <c r="P105" s="42">
        <f>IF($A105="","",IF($I105="",0,1))</f>
        <v/>
      </c>
      <c r="Q105" s="42">
        <f>IF($A105="","",IF($L105="",0,1))</f>
        <v/>
      </c>
      <c r="R105" s="43">
        <f>IF($A105="","",IF($L105="","",IF($M105="","",IFERROR($M105+IF($N105="",0,$N105),""))))</f>
        <v/>
      </c>
      <c r="S105" s="42">
        <f>IF(OR($A105="",$F105="",$I105=""),"",IFERROR($I105-$F105,""))</f>
        <v/>
      </c>
      <c r="T105" s="55">
        <f>IF(OR($A105="",$F105="",$I105&lt;&gt;"",$H105="Declined"),"",IFERROR($F105+Setup!$B$9,""))</f>
        <v/>
      </c>
      <c r="U105" s="45">
        <f>IF($A105="","",IF($K105="Canceled","Canceled",IF($K105="No-Show","No-Show",IF($L105&lt;&gt;"","Completed",IF($K105="Completed","Completion Date Needed",IF($I105&lt;&gt;"",IF($J105="","Booked - Schedule Needed",IF($J105&lt;Setup!$B$5,"Scheduled Date Passed","Scheduled")),IF($H105="Declined","Declined","Open")))))))</f>
        <v/>
      </c>
      <c r="V105" s="45">
        <f>IF($A105="","",IF($W105&lt;&gt;"","Fix Data",IF($U105="Completion Date Needed","Completion Date Needed",IF($U105="Booked - Schedule Needed","Schedule Needed",IF($U105="Scheduled Date Passed","Review Scheduled Date",IF($U105="No-Show","Review No-Show",IF(AND($T105&lt;&gt;"",$T105&lt;=Setup!$B$5),"Follow-Up Due","")))))))</f>
        <v/>
      </c>
      <c r="W105" s="45">
        <f>IF($A105="","",IF(COUNTIF($A$2:$A$201,$A105)&gt;1,"Duplicate Record ID",IF($B105="","Site Alias Required",IF($C105="","Area Required",IF($D105="","Relationship Type Required",IF($E105="","Service Focus Required",IF(AND($F105="",$H105&lt;&gt;""),"Outreach Date Required",IF(AND($F105&lt;&gt;"",$H105=""),"Outreach Outcome Required",IF(AND($F105&lt;&gt;"",$F105&gt;Setup!$B$5),"Future Outreach Date",IF(AND($H105="Booked",$I105=""),"Booking Date Required",IF(AND($I105&lt;&gt;"",$H105&lt;&gt;"Booked"),"Set Outcome to Booked",IF(AND($I105&lt;&gt;"",$I105&gt;Setup!$B$5),"Future Booking Date",IF(AND($F105&lt;&gt;"",$I105&lt;&gt;"",$I105&lt;$F105),"Booking Before Outreach",IF(AND($J105&lt;&gt;"",$I105=""),"Booking Date Required",IF(AND($I105&lt;&gt;"",$J105&lt;&gt;"",$J105&lt;$I105),"Scheduled Before Booking",IF(AND($K105&lt;&gt;"",$J105=""),"Scheduled Date Required",IF(AND($L105&lt;&gt;"",$I105=""),"Booking Date Required",IF(AND($L105&lt;&gt;"",$L105&gt;Setup!$B$5),"Future Completion Date",IF(AND($J105&lt;&gt;"",$L105&lt;&gt;"",$L105&lt;$J105),"Completion Before Scheduled",IF(AND($K105="Completed",$L105=""),"Completion Date Required",IF(AND(OR($K105="Canceled",$K105="No-Show"),$L105&lt;&gt;""),"Remove Completion Date",IF(AND($L105&lt;&gt;"",$K105&lt;&gt;"Completed"),"Set Result to Completed",IF(AND($L105&lt;&gt;"",$M105=""),"Tune-Up Price Required",IF(AND($L105="",OR($N105&lt;&gt;"",$O105&lt;&gt;"")),"Completion Date Required",""))))))))))))))))))))))))</f>
        <v/>
      </c>
    </row>
    <row r="106" ht="25" customHeight="1">
      <c r="A106" s="35" t="n"/>
      <c r="B106" s="36" t="n"/>
      <c r="C106" s="37" t="n"/>
      <c r="D106" s="38" t="n"/>
      <c r="E106" s="38" t="n"/>
      <c r="F106" s="54" t="n"/>
      <c r="G106" s="37" t="n"/>
      <c r="H106" s="37" t="n"/>
      <c r="I106" s="54" t="n"/>
      <c r="J106" s="54" t="n"/>
      <c r="K106" s="37" t="n"/>
      <c r="L106" s="54" t="n"/>
      <c r="M106" s="40" t="n"/>
      <c r="N106" s="40" t="n"/>
      <c r="O106" s="41" t="n"/>
      <c r="P106" s="42">
        <f>IF($A106="","",IF($I106="",0,1))</f>
        <v/>
      </c>
      <c r="Q106" s="42">
        <f>IF($A106="","",IF($L106="",0,1))</f>
        <v/>
      </c>
      <c r="R106" s="43">
        <f>IF($A106="","",IF($L106="","",IF($M106="","",IFERROR($M106+IF($N106="",0,$N106),""))))</f>
        <v/>
      </c>
      <c r="S106" s="42">
        <f>IF(OR($A106="",$F106="",$I106=""),"",IFERROR($I106-$F106,""))</f>
        <v/>
      </c>
      <c r="T106" s="55">
        <f>IF(OR($A106="",$F106="",$I106&lt;&gt;"",$H106="Declined"),"",IFERROR($F106+Setup!$B$9,""))</f>
        <v/>
      </c>
      <c r="U106" s="45">
        <f>IF($A106="","",IF($K106="Canceled","Canceled",IF($K106="No-Show","No-Show",IF($L106&lt;&gt;"","Completed",IF($K106="Completed","Completion Date Needed",IF($I106&lt;&gt;"",IF($J106="","Booked - Schedule Needed",IF($J106&lt;Setup!$B$5,"Scheduled Date Passed","Scheduled")),IF($H106="Declined","Declined","Open")))))))</f>
        <v/>
      </c>
      <c r="V106" s="45">
        <f>IF($A106="","",IF($W106&lt;&gt;"","Fix Data",IF($U106="Completion Date Needed","Completion Date Needed",IF($U106="Booked - Schedule Needed","Schedule Needed",IF($U106="Scheduled Date Passed","Review Scheduled Date",IF($U106="No-Show","Review No-Show",IF(AND($T106&lt;&gt;"",$T106&lt;=Setup!$B$5),"Follow-Up Due","")))))))</f>
        <v/>
      </c>
      <c r="W106" s="45">
        <f>IF($A106="","",IF(COUNTIF($A$2:$A$201,$A106)&gt;1,"Duplicate Record ID",IF($B106="","Site Alias Required",IF($C106="","Area Required",IF($D106="","Relationship Type Required",IF($E106="","Service Focus Required",IF(AND($F106="",$H106&lt;&gt;""),"Outreach Date Required",IF(AND($F106&lt;&gt;"",$H106=""),"Outreach Outcome Required",IF(AND($F106&lt;&gt;"",$F106&gt;Setup!$B$5),"Future Outreach Date",IF(AND($H106="Booked",$I106=""),"Booking Date Required",IF(AND($I106&lt;&gt;"",$H106&lt;&gt;"Booked"),"Set Outcome to Booked",IF(AND($I106&lt;&gt;"",$I106&gt;Setup!$B$5),"Future Booking Date",IF(AND($F106&lt;&gt;"",$I106&lt;&gt;"",$I106&lt;$F106),"Booking Before Outreach",IF(AND($J106&lt;&gt;"",$I106=""),"Booking Date Required",IF(AND($I106&lt;&gt;"",$J106&lt;&gt;"",$J106&lt;$I106),"Scheduled Before Booking",IF(AND($K106&lt;&gt;"",$J106=""),"Scheduled Date Required",IF(AND($L106&lt;&gt;"",$I106=""),"Booking Date Required",IF(AND($L106&lt;&gt;"",$L106&gt;Setup!$B$5),"Future Completion Date",IF(AND($J106&lt;&gt;"",$L106&lt;&gt;"",$L106&lt;$J106),"Completion Before Scheduled",IF(AND($K106="Completed",$L106=""),"Completion Date Required",IF(AND(OR($K106="Canceled",$K106="No-Show"),$L106&lt;&gt;""),"Remove Completion Date",IF(AND($L106&lt;&gt;"",$K106&lt;&gt;"Completed"),"Set Result to Completed",IF(AND($L106&lt;&gt;"",$M106=""),"Tune-Up Price Required",IF(AND($L106="",OR($N106&lt;&gt;"",$O106&lt;&gt;"")),"Completion Date Required",""))))))))))))))))))))))))</f>
        <v/>
      </c>
    </row>
    <row r="107" ht="25" customHeight="1">
      <c r="A107" s="35" t="n"/>
      <c r="B107" s="36" t="n"/>
      <c r="C107" s="37" t="n"/>
      <c r="D107" s="38" t="n"/>
      <c r="E107" s="38" t="n"/>
      <c r="F107" s="54" t="n"/>
      <c r="G107" s="37" t="n"/>
      <c r="H107" s="37" t="n"/>
      <c r="I107" s="54" t="n"/>
      <c r="J107" s="54" t="n"/>
      <c r="K107" s="37" t="n"/>
      <c r="L107" s="54" t="n"/>
      <c r="M107" s="40" t="n"/>
      <c r="N107" s="40" t="n"/>
      <c r="O107" s="41" t="n"/>
      <c r="P107" s="42">
        <f>IF($A107="","",IF($I107="",0,1))</f>
        <v/>
      </c>
      <c r="Q107" s="42">
        <f>IF($A107="","",IF($L107="",0,1))</f>
        <v/>
      </c>
      <c r="R107" s="43">
        <f>IF($A107="","",IF($L107="","",IF($M107="","",IFERROR($M107+IF($N107="",0,$N107),""))))</f>
        <v/>
      </c>
      <c r="S107" s="42">
        <f>IF(OR($A107="",$F107="",$I107=""),"",IFERROR($I107-$F107,""))</f>
        <v/>
      </c>
      <c r="T107" s="55">
        <f>IF(OR($A107="",$F107="",$I107&lt;&gt;"",$H107="Declined"),"",IFERROR($F107+Setup!$B$9,""))</f>
        <v/>
      </c>
      <c r="U107" s="45">
        <f>IF($A107="","",IF($K107="Canceled","Canceled",IF($K107="No-Show","No-Show",IF($L107&lt;&gt;"","Completed",IF($K107="Completed","Completion Date Needed",IF($I107&lt;&gt;"",IF($J107="","Booked - Schedule Needed",IF($J107&lt;Setup!$B$5,"Scheduled Date Passed","Scheduled")),IF($H107="Declined","Declined","Open")))))))</f>
        <v/>
      </c>
      <c r="V107" s="45">
        <f>IF($A107="","",IF($W107&lt;&gt;"","Fix Data",IF($U107="Completion Date Needed","Completion Date Needed",IF($U107="Booked - Schedule Needed","Schedule Needed",IF($U107="Scheduled Date Passed","Review Scheduled Date",IF($U107="No-Show","Review No-Show",IF(AND($T107&lt;&gt;"",$T107&lt;=Setup!$B$5),"Follow-Up Due","")))))))</f>
        <v/>
      </c>
      <c r="W107" s="45">
        <f>IF($A107="","",IF(COUNTIF($A$2:$A$201,$A107)&gt;1,"Duplicate Record ID",IF($B107="","Site Alias Required",IF($C107="","Area Required",IF($D107="","Relationship Type Required",IF($E107="","Service Focus Required",IF(AND($F107="",$H107&lt;&gt;""),"Outreach Date Required",IF(AND($F107&lt;&gt;"",$H107=""),"Outreach Outcome Required",IF(AND($F107&lt;&gt;"",$F107&gt;Setup!$B$5),"Future Outreach Date",IF(AND($H107="Booked",$I107=""),"Booking Date Required",IF(AND($I107&lt;&gt;"",$H107&lt;&gt;"Booked"),"Set Outcome to Booked",IF(AND($I107&lt;&gt;"",$I107&gt;Setup!$B$5),"Future Booking Date",IF(AND($F107&lt;&gt;"",$I107&lt;&gt;"",$I107&lt;$F107),"Booking Before Outreach",IF(AND($J107&lt;&gt;"",$I107=""),"Booking Date Required",IF(AND($I107&lt;&gt;"",$J107&lt;&gt;"",$J107&lt;$I107),"Scheduled Before Booking",IF(AND($K107&lt;&gt;"",$J107=""),"Scheduled Date Required",IF(AND($L107&lt;&gt;"",$I107=""),"Booking Date Required",IF(AND($L107&lt;&gt;"",$L107&gt;Setup!$B$5),"Future Completion Date",IF(AND($J107&lt;&gt;"",$L107&lt;&gt;"",$L107&lt;$J107),"Completion Before Scheduled",IF(AND($K107="Completed",$L107=""),"Completion Date Required",IF(AND(OR($K107="Canceled",$K107="No-Show"),$L107&lt;&gt;""),"Remove Completion Date",IF(AND($L107&lt;&gt;"",$K107&lt;&gt;"Completed"),"Set Result to Completed",IF(AND($L107&lt;&gt;"",$M107=""),"Tune-Up Price Required",IF(AND($L107="",OR($N107&lt;&gt;"",$O107&lt;&gt;"")),"Completion Date Required",""))))))))))))))))))))))))</f>
        <v/>
      </c>
    </row>
    <row r="108" ht="25" customHeight="1">
      <c r="A108" s="35" t="n"/>
      <c r="B108" s="36" t="n"/>
      <c r="C108" s="37" t="n"/>
      <c r="D108" s="38" t="n"/>
      <c r="E108" s="38" t="n"/>
      <c r="F108" s="54" t="n"/>
      <c r="G108" s="37" t="n"/>
      <c r="H108" s="37" t="n"/>
      <c r="I108" s="54" t="n"/>
      <c r="J108" s="54" t="n"/>
      <c r="K108" s="37" t="n"/>
      <c r="L108" s="54" t="n"/>
      <c r="M108" s="40" t="n"/>
      <c r="N108" s="40" t="n"/>
      <c r="O108" s="41" t="n"/>
      <c r="P108" s="42">
        <f>IF($A108="","",IF($I108="",0,1))</f>
        <v/>
      </c>
      <c r="Q108" s="42">
        <f>IF($A108="","",IF($L108="",0,1))</f>
        <v/>
      </c>
      <c r="R108" s="43">
        <f>IF($A108="","",IF($L108="","",IF($M108="","",IFERROR($M108+IF($N108="",0,$N108),""))))</f>
        <v/>
      </c>
      <c r="S108" s="42">
        <f>IF(OR($A108="",$F108="",$I108=""),"",IFERROR($I108-$F108,""))</f>
        <v/>
      </c>
      <c r="T108" s="55">
        <f>IF(OR($A108="",$F108="",$I108&lt;&gt;"",$H108="Declined"),"",IFERROR($F108+Setup!$B$9,""))</f>
        <v/>
      </c>
      <c r="U108" s="45">
        <f>IF($A108="","",IF($K108="Canceled","Canceled",IF($K108="No-Show","No-Show",IF($L108&lt;&gt;"","Completed",IF($K108="Completed","Completion Date Needed",IF($I108&lt;&gt;"",IF($J108="","Booked - Schedule Needed",IF($J108&lt;Setup!$B$5,"Scheduled Date Passed","Scheduled")),IF($H108="Declined","Declined","Open")))))))</f>
        <v/>
      </c>
      <c r="V108" s="45">
        <f>IF($A108="","",IF($W108&lt;&gt;"","Fix Data",IF($U108="Completion Date Needed","Completion Date Needed",IF($U108="Booked - Schedule Needed","Schedule Needed",IF($U108="Scheduled Date Passed","Review Scheduled Date",IF($U108="No-Show","Review No-Show",IF(AND($T108&lt;&gt;"",$T108&lt;=Setup!$B$5),"Follow-Up Due","")))))))</f>
        <v/>
      </c>
      <c r="W108" s="45">
        <f>IF($A108="","",IF(COUNTIF($A$2:$A$201,$A108)&gt;1,"Duplicate Record ID",IF($B108="","Site Alias Required",IF($C108="","Area Required",IF($D108="","Relationship Type Required",IF($E108="","Service Focus Required",IF(AND($F108="",$H108&lt;&gt;""),"Outreach Date Required",IF(AND($F108&lt;&gt;"",$H108=""),"Outreach Outcome Required",IF(AND($F108&lt;&gt;"",$F108&gt;Setup!$B$5),"Future Outreach Date",IF(AND($H108="Booked",$I108=""),"Booking Date Required",IF(AND($I108&lt;&gt;"",$H108&lt;&gt;"Booked"),"Set Outcome to Booked",IF(AND($I108&lt;&gt;"",$I108&gt;Setup!$B$5),"Future Booking Date",IF(AND($F108&lt;&gt;"",$I108&lt;&gt;"",$I108&lt;$F108),"Booking Before Outreach",IF(AND($J108&lt;&gt;"",$I108=""),"Booking Date Required",IF(AND($I108&lt;&gt;"",$J108&lt;&gt;"",$J108&lt;$I108),"Scheduled Before Booking",IF(AND($K108&lt;&gt;"",$J108=""),"Scheduled Date Required",IF(AND($L108&lt;&gt;"",$I108=""),"Booking Date Required",IF(AND($L108&lt;&gt;"",$L108&gt;Setup!$B$5),"Future Completion Date",IF(AND($J108&lt;&gt;"",$L108&lt;&gt;"",$L108&lt;$J108),"Completion Before Scheduled",IF(AND($K108="Completed",$L108=""),"Completion Date Required",IF(AND(OR($K108="Canceled",$K108="No-Show"),$L108&lt;&gt;""),"Remove Completion Date",IF(AND($L108&lt;&gt;"",$K108&lt;&gt;"Completed"),"Set Result to Completed",IF(AND($L108&lt;&gt;"",$M108=""),"Tune-Up Price Required",IF(AND($L108="",OR($N108&lt;&gt;"",$O108&lt;&gt;"")),"Completion Date Required",""))))))))))))))))))))))))</f>
        <v/>
      </c>
    </row>
    <row r="109" ht="25" customHeight="1">
      <c r="A109" s="35" t="n"/>
      <c r="B109" s="36" t="n"/>
      <c r="C109" s="37" t="n"/>
      <c r="D109" s="38" t="n"/>
      <c r="E109" s="38" t="n"/>
      <c r="F109" s="54" t="n"/>
      <c r="G109" s="37" t="n"/>
      <c r="H109" s="37" t="n"/>
      <c r="I109" s="54" t="n"/>
      <c r="J109" s="54" t="n"/>
      <c r="K109" s="37" t="n"/>
      <c r="L109" s="54" t="n"/>
      <c r="M109" s="40" t="n"/>
      <c r="N109" s="40" t="n"/>
      <c r="O109" s="41" t="n"/>
      <c r="P109" s="42">
        <f>IF($A109="","",IF($I109="",0,1))</f>
        <v/>
      </c>
      <c r="Q109" s="42">
        <f>IF($A109="","",IF($L109="",0,1))</f>
        <v/>
      </c>
      <c r="R109" s="43">
        <f>IF($A109="","",IF($L109="","",IF($M109="","",IFERROR($M109+IF($N109="",0,$N109),""))))</f>
        <v/>
      </c>
      <c r="S109" s="42">
        <f>IF(OR($A109="",$F109="",$I109=""),"",IFERROR($I109-$F109,""))</f>
        <v/>
      </c>
      <c r="T109" s="55">
        <f>IF(OR($A109="",$F109="",$I109&lt;&gt;"",$H109="Declined"),"",IFERROR($F109+Setup!$B$9,""))</f>
        <v/>
      </c>
      <c r="U109" s="45">
        <f>IF($A109="","",IF($K109="Canceled","Canceled",IF($K109="No-Show","No-Show",IF($L109&lt;&gt;"","Completed",IF($K109="Completed","Completion Date Needed",IF($I109&lt;&gt;"",IF($J109="","Booked - Schedule Needed",IF($J109&lt;Setup!$B$5,"Scheduled Date Passed","Scheduled")),IF($H109="Declined","Declined","Open")))))))</f>
        <v/>
      </c>
      <c r="V109" s="45">
        <f>IF($A109="","",IF($W109&lt;&gt;"","Fix Data",IF($U109="Completion Date Needed","Completion Date Needed",IF($U109="Booked - Schedule Needed","Schedule Needed",IF($U109="Scheduled Date Passed","Review Scheduled Date",IF($U109="No-Show","Review No-Show",IF(AND($T109&lt;&gt;"",$T109&lt;=Setup!$B$5),"Follow-Up Due","")))))))</f>
        <v/>
      </c>
      <c r="W109" s="45">
        <f>IF($A109="","",IF(COUNTIF($A$2:$A$201,$A109)&gt;1,"Duplicate Record ID",IF($B109="","Site Alias Required",IF($C109="","Area Required",IF($D109="","Relationship Type Required",IF($E109="","Service Focus Required",IF(AND($F109="",$H109&lt;&gt;""),"Outreach Date Required",IF(AND($F109&lt;&gt;"",$H109=""),"Outreach Outcome Required",IF(AND($F109&lt;&gt;"",$F109&gt;Setup!$B$5),"Future Outreach Date",IF(AND($H109="Booked",$I109=""),"Booking Date Required",IF(AND($I109&lt;&gt;"",$H109&lt;&gt;"Booked"),"Set Outcome to Booked",IF(AND($I109&lt;&gt;"",$I109&gt;Setup!$B$5),"Future Booking Date",IF(AND($F109&lt;&gt;"",$I109&lt;&gt;"",$I109&lt;$F109),"Booking Before Outreach",IF(AND($J109&lt;&gt;"",$I109=""),"Booking Date Required",IF(AND($I109&lt;&gt;"",$J109&lt;&gt;"",$J109&lt;$I109),"Scheduled Before Booking",IF(AND($K109&lt;&gt;"",$J109=""),"Scheduled Date Required",IF(AND($L109&lt;&gt;"",$I109=""),"Booking Date Required",IF(AND($L109&lt;&gt;"",$L109&gt;Setup!$B$5),"Future Completion Date",IF(AND($J109&lt;&gt;"",$L109&lt;&gt;"",$L109&lt;$J109),"Completion Before Scheduled",IF(AND($K109="Completed",$L109=""),"Completion Date Required",IF(AND(OR($K109="Canceled",$K109="No-Show"),$L109&lt;&gt;""),"Remove Completion Date",IF(AND($L109&lt;&gt;"",$K109&lt;&gt;"Completed"),"Set Result to Completed",IF(AND($L109&lt;&gt;"",$M109=""),"Tune-Up Price Required",IF(AND($L109="",OR($N109&lt;&gt;"",$O109&lt;&gt;"")),"Completion Date Required",""))))))))))))))))))))))))</f>
        <v/>
      </c>
    </row>
    <row r="110" ht="25" customHeight="1">
      <c r="A110" s="35" t="n"/>
      <c r="B110" s="36" t="n"/>
      <c r="C110" s="37" t="n"/>
      <c r="D110" s="38" t="n"/>
      <c r="E110" s="38" t="n"/>
      <c r="F110" s="54" t="n"/>
      <c r="G110" s="37" t="n"/>
      <c r="H110" s="37" t="n"/>
      <c r="I110" s="54" t="n"/>
      <c r="J110" s="54" t="n"/>
      <c r="K110" s="37" t="n"/>
      <c r="L110" s="54" t="n"/>
      <c r="M110" s="40" t="n"/>
      <c r="N110" s="40" t="n"/>
      <c r="O110" s="41" t="n"/>
      <c r="P110" s="42">
        <f>IF($A110="","",IF($I110="",0,1))</f>
        <v/>
      </c>
      <c r="Q110" s="42">
        <f>IF($A110="","",IF($L110="",0,1))</f>
        <v/>
      </c>
      <c r="R110" s="43">
        <f>IF($A110="","",IF($L110="","",IF($M110="","",IFERROR($M110+IF($N110="",0,$N110),""))))</f>
        <v/>
      </c>
      <c r="S110" s="42">
        <f>IF(OR($A110="",$F110="",$I110=""),"",IFERROR($I110-$F110,""))</f>
        <v/>
      </c>
      <c r="T110" s="55">
        <f>IF(OR($A110="",$F110="",$I110&lt;&gt;"",$H110="Declined"),"",IFERROR($F110+Setup!$B$9,""))</f>
        <v/>
      </c>
      <c r="U110" s="45">
        <f>IF($A110="","",IF($K110="Canceled","Canceled",IF($K110="No-Show","No-Show",IF($L110&lt;&gt;"","Completed",IF($K110="Completed","Completion Date Needed",IF($I110&lt;&gt;"",IF($J110="","Booked - Schedule Needed",IF($J110&lt;Setup!$B$5,"Scheduled Date Passed","Scheduled")),IF($H110="Declined","Declined","Open")))))))</f>
        <v/>
      </c>
      <c r="V110" s="45">
        <f>IF($A110="","",IF($W110&lt;&gt;"","Fix Data",IF($U110="Completion Date Needed","Completion Date Needed",IF($U110="Booked - Schedule Needed","Schedule Needed",IF($U110="Scheduled Date Passed","Review Scheduled Date",IF($U110="No-Show","Review No-Show",IF(AND($T110&lt;&gt;"",$T110&lt;=Setup!$B$5),"Follow-Up Due","")))))))</f>
        <v/>
      </c>
      <c r="W110" s="45">
        <f>IF($A110="","",IF(COUNTIF($A$2:$A$201,$A110)&gt;1,"Duplicate Record ID",IF($B110="","Site Alias Required",IF($C110="","Area Required",IF($D110="","Relationship Type Required",IF($E110="","Service Focus Required",IF(AND($F110="",$H110&lt;&gt;""),"Outreach Date Required",IF(AND($F110&lt;&gt;"",$H110=""),"Outreach Outcome Required",IF(AND($F110&lt;&gt;"",$F110&gt;Setup!$B$5),"Future Outreach Date",IF(AND($H110="Booked",$I110=""),"Booking Date Required",IF(AND($I110&lt;&gt;"",$H110&lt;&gt;"Booked"),"Set Outcome to Booked",IF(AND($I110&lt;&gt;"",$I110&gt;Setup!$B$5),"Future Booking Date",IF(AND($F110&lt;&gt;"",$I110&lt;&gt;"",$I110&lt;$F110),"Booking Before Outreach",IF(AND($J110&lt;&gt;"",$I110=""),"Booking Date Required",IF(AND($I110&lt;&gt;"",$J110&lt;&gt;"",$J110&lt;$I110),"Scheduled Before Booking",IF(AND($K110&lt;&gt;"",$J110=""),"Scheduled Date Required",IF(AND($L110&lt;&gt;"",$I110=""),"Booking Date Required",IF(AND($L110&lt;&gt;"",$L110&gt;Setup!$B$5),"Future Completion Date",IF(AND($J110&lt;&gt;"",$L110&lt;&gt;"",$L110&lt;$J110),"Completion Before Scheduled",IF(AND($K110="Completed",$L110=""),"Completion Date Required",IF(AND(OR($K110="Canceled",$K110="No-Show"),$L110&lt;&gt;""),"Remove Completion Date",IF(AND($L110&lt;&gt;"",$K110&lt;&gt;"Completed"),"Set Result to Completed",IF(AND($L110&lt;&gt;"",$M110=""),"Tune-Up Price Required",IF(AND($L110="",OR($N110&lt;&gt;"",$O110&lt;&gt;"")),"Completion Date Required",""))))))))))))))))))))))))</f>
        <v/>
      </c>
    </row>
    <row r="111" ht="25" customHeight="1">
      <c r="A111" s="35" t="n"/>
      <c r="B111" s="36" t="n"/>
      <c r="C111" s="37" t="n"/>
      <c r="D111" s="38" t="n"/>
      <c r="E111" s="38" t="n"/>
      <c r="F111" s="54" t="n"/>
      <c r="G111" s="37" t="n"/>
      <c r="H111" s="37" t="n"/>
      <c r="I111" s="54" t="n"/>
      <c r="J111" s="54" t="n"/>
      <c r="K111" s="37" t="n"/>
      <c r="L111" s="54" t="n"/>
      <c r="M111" s="40" t="n"/>
      <c r="N111" s="40" t="n"/>
      <c r="O111" s="41" t="n"/>
      <c r="P111" s="42">
        <f>IF($A111="","",IF($I111="",0,1))</f>
        <v/>
      </c>
      <c r="Q111" s="42">
        <f>IF($A111="","",IF($L111="",0,1))</f>
        <v/>
      </c>
      <c r="R111" s="43">
        <f>IF($A111="","",IF($L111="","",IF($M111="","",IFERROR($M111+IF($N111="",0,$N111),""))))</f>
        <v/>
      </c>
      <c r="S111" s="42">
        <f>IF(OR($A111="",$F111="",$I111=""),"",IFERROR($I111-$F111,""))</f>
        <v/>
      </c>
      <c r="T111" s="55">
        <f>IF(OR($A111="",$F111="",$I111&lt;&gt;"",$H111="Declined"),"",IFERROR($F111+Setup!$B$9,""))</f>
        <v/>
      </c>
      <c r="U111" s="45">
        <f>IF($A111="","",IF($K111="Canceled","Canceled",IF($K111="No-Show","No-Show",IF($L111&lt;&gt;"","Completed",IF($K111="Completed","Completion Date Needed",IF($I111&lt;&gt;"",IF($J111="","Booked - Schedule Needed",IF($J111&lt;Setup!$B$5,"Scheduled Date Passed","Scheduled")),IF($H111="Declined","Declined","Open")))))))</f>
        <v/>
      </c>
      <c r="V111" s="45">
        <f>IF($A111="","",IF($W111&lt;&gt;"","Fix Data",IF($U111="Completion Date Needed","Completion Date Needed",IF($U111="Booked - Schedule Needed","Schedule Needed",IF($U111="Scheduled Date Passed","Review Scheduled Date",IF($U111="No-Show","Review No-Show",IF(AND($T111&lt;&gt;"",$T111&lt;=Setup!$B$5),"Follow-Up Due","")))))))</f>
        <v/>
      </c>
      <c r="W111" s="45">
        <f>IF($A111="","",IF(COUNTIF($A$2:$A$201,$A111)&gt;1,"Duplicate Record ID",IF($B111="","Site Alias Required",IF($C111="","Area Required",IF($D111="","Relationship Type Required",IF($E111="","Service Focus Required",IF(AND($F111="",$H111&lt;&gt;""),"Outreach Date Required",IF(AND($F111&lt;&gt;"",$H111=""),"Outreach Outcome Required",IF(AND($F111&lt;&gt;"",$F111&gt;Setup!$B$5),"Future Outreach Date",IF(AND($H111="Booked",$I111=""),"Booking Date Required",IF(AND($I111&lt;&gt;"",$H111&lt;&gt;"Booked"),"Set Outcome to Booked",IF(AND($I111&lt;&gt;"",$I111&gt;Setup!$B$5),"Future Booking Date",IF(AND($F111&lt;&gt;"",$I111&lt;&gt;"",$I111&lt;$F111),"Booking Before Outreach",IF(AND($J111&lt;&gt;"",$I111=""),"Booking Date Required",IF(AND($I111&lt;&gt;"",$J111&lt;&gt;"",$J111&lt;$I111),"Scheduled Before Booking",IF(AND($K111&lt;&gt;"",$J111=""),"Scheduled Date Required",IF(AND($L111&lt;&gt;"",$I111=""),"Booking Date Required",IF(AND($L111&lt;&gt;"",$L111&gt;Setup!$B$5),"Future Completion Date",IF(AND($J111&lt;&gt;"",$L111&lt;&gt;"",$L111&lt;$J111),"Completion Before Scheduled",IF(AND($K111="Completed",$L111=""),"Completion Date Required",IF(AND(OR($K111="Canceled",$K111="No-Show"),$L111&lt;&gt;""),"Remove Completion Date",IF(AND($L111&lt;&gt;"",$K111&lt;&gt;"Completed"),"Set Result to Completed",IF(AND($L111&lt;&gt;"",$M111=""),"Tune-Up Price Required",IF(AND($L111="",OR($N111&lt;&gt;"",$O111&lt;&gt;"")),"Completion Date Required",""))))))))))))))))))))))))</f>
        <v/>
      </c>
    </row>
    <row r="112" ht="25" customHeight="1">
      <c r="A112" s="35" t="n"/>
      <c r="B112" s="36" t="n"/>
      <c r="C112" s="37" t="n"/>
      <c r="D112" s="38" t="n"/>
      <c r="E112" s="38" t="n"/>
      <c r="F112" s="54" t="n"/>
      <c r="G112" s="37" t="n"/>
      <c r="H112" s="37" t="n"/>
      <c r="I112" s="54" t="n"/>
      <c r="J112" s="54" t="n"/>
      <c r="K112" s="37" t="n"/>
      <c r="L112" s="54" t="n"/>
      <c r="M112" s="40" t="n"/>
      <c r="N112" s="40" t="n"/>
      <c r="O112" s="41" t="n"/>
      <c r="P112" s="42">
        <f>IF($A112="","",IF($I112="",0,1))</f>
        <v/>
      </c>
      <c r="Q112" s="42">
        <f>IF($A112="","",IF($L112="",0,1))</f>
        <v/>
      </c>
      <c r="R112" s="43">
        <f>IF($A112="","",IF($L112="","",IF($M112="","",IFERROR($M112+IF($N112="",0,$N112),""))))</f>
        <v/>
      </c>
      <c r="S112" s="42">
        <f>IF(OR($A112="",$F112="",$I112=""),"",IFERROR($I112-$F112,""))</f>
        <v/>
      </c>
      <c r="T112" s="55">
        <f>IF(OR($A112="",$F112="",$I112&lt;&gt;"",$H112="Declined"),"",IFERROR($F112+Setup!$B$9,""))</f>
        <v/>
      </c>
      <c r="U112" s="45">
        <f>IF($A112="","",IF($K112="Canceled","Canceled",IF($K112="No-Show","No-Show",IF($L112&lt;&gt;"","Completed",IF($K112="Completed","Completion Date Needed",IF($I112&lt;&gt;"",IF($J112="","Booked - Schedule Needed",IF($J112&lt;Setup!$B$5,"Scheduled Date Passed","Scheduled")),IF($H112="Declined","Declined","Open")))))))</f>
        <v/>
      </c>
      <c r="V112" s="45">
        <f>IF($A112="","",IF($W112&lt;&gt;"","Fix Data",IF($U112="Completion Date Needed","Completion Date Needed",IF($U112="Booked - Schedule Needed","Schedule Needed",IF($U112="Scheduled Date Passed","Review Scheduled Date",IF($U112="No-Show","Review No-Show",IF(AND($T112&lt;&gt;"",$T112&lt;=Setup!$B$5),"Follow-Up Due","")))))))</f>
        <v/>
      </c>
      <c r="W112" s="45">
        <f>IF($A112="","",IF(COUNTIF($A$2:$A$201,$A112)&gt;1,"Duplicate Record ID",IF($B112="","Site Alias Required",IF($C112="","Area Required",IF($D112="","Relationship Type Required",IF($E112="","Service Focus Required",IF(AND($F112="",$H112&lt;&gt;""),"Outreach Date Required",IF(AND($F112&lt;&gt;"",$H112=""),"Outreach Outcome Required",IF(AND($F112&lt;&gt;"",$F112&gt;Setup!$B$5),"Future Outreach Date",IF(AND($H112="Booked",$I112=""),"Booking Date Required",IF(AND($I112&lt;&gt;"",$H112&lt;&gt;"Booked"),"Set Outcome to Booked",IF(AND($I112&lt;&gt;"",$I112&gt;Setup!$B$5),"Future Booking Date",IF(AND($F112&lt;&gt;"",$I112&lt;&gt;"",$I112&lt;$F112),"Booking Before Outreach",IF(AND($J112&lt;&gt;"",$I112=""),"Booking Date Required",IF(AND($I112&lt;&gt;"",$J112&lt;&gt;"",$J112&lt;$I112),"Scheduled Before Booking",IF(AND($K112&lt;&gt;"",$J112=""),"Scheduled Date Required",IF(AND($L112&lt;&gt;"",$I112=""),"Booking Date Required",IF(AND($L112&lt;&gt;"",$L112&gt;Setup!$B$5),"Future Completion Date",IF(AND($J112&lt;&gt;"",$L112&lt;&gt;"",$L112&lt;$J112),"Completion Before Scheduled",IF(AND($K112="Completed",$L112=""),"Completion Date Required",IF(AND(OR($K112="Canceled",$K112="No-Show"),$L112&lt;&gt;""),"Remove Completion Date",IF(AND($L112&lt;&gt;"",$K112&lt;&gt;"Completed"),"Set Result to Completed",IF(AND($L112&lt;&gt;"",$M112=""),"Tune-Up Price Required",IF(AND($L112="",OR($N112&lt;&gt;"",$O112&lt;&gt;"")),"Completion Date Required",""))))))))))))))))))))))))</f>
        <v/>
      </c>
    </row>
    <row r="113" ht="25" customHeight="1">
      <c r="A113" s="35" t="n"/>
      <c r="B113" s="36" t="n"/>
      <c r="C113" s="37" t="n"/>
      <c r="D113" s="38" t="n"/>
      <c r="E113" s="38" t="n"/>
      <c r="F113" s="54" t="n"/>
      <c r="G113" s="37" t="n"/>
      <c r="H113" s="37" t="n"/>
      <c r="I113" s="54" t="n"/>
      <c r="J113" s="54" t="n"/>
      <c r="K113" s="37" t="n"/>
      <c r="L113" s="54" t="n"/>
      <c r="M113" s="40" t="n"/>
      <c r="N113" s="40" t="n"/>
      <c r="O113" s="41" t="n"/>
      <c r="P113" s="42">
        <f>IF($A113="","",IF($I113="",0,1))</f>
        <v/>
      </c>
      <c r="Q113" s="42">
        <f>IF($A113="","",IF($L113="",0,1))</f>
        <v/>
      </c>
      <c r="R113" s="43">
        <f>IF($A113="","",IF($L113="","",IF($M113="","",IFERROR($M113+IF($N113="",0,$N113),""))))</f>
        <v/>
      </c>
      <c r="S113" s="42">
        <f>IF(OR($A113="",$F113="",$I113=""),"",IFERROR($I113-$F113,""))</f>
        <v/>
      </c>
      <c r="T113" s="55">
        <f>IF(OR($A113="",$F113="",$I113&lt;&gt;"",$H113="Declined"),"",IFERROR($F113+Setup!$B$9,""))</f>
        <v/>
      </c>
      <c r="U113" s="45">
        <f>IF($A113="","",IF($K113="Canceled","Canceled",IF($K113="No-Show","No-Show",IF($L113&lt;&gt;"","Completed",IF($K113="Completed","Completion Date Needed",IF($I113&lt;&gt;"",IF($J113="","Booked - Schedule Needed",IF($J113&lt;Setup!$B$5,"Scheduled Date Passed","Scheduled")),IF($H113="Declined","Declined","Open")))))))</f>
        <v/>
      </c>
      <c r="V113" s="45">
        <f>IF($A113="","",IF($W113&lt;&gt;"","Fix Data",IF($U113="Completion Date Needed","Completion Date Needed",IF($U113="Booked - Schedule Needed","Schedule Needed",IF($U113="Scheduled Date Passed","Review Scheduled Date",IF($U113="No-Show","Review No-Show",IF(AND($T113&lt;&gt;"",$T113&lt;=Setup!$B$5),"Follow-Up Due","")))))))</f>
        <v/>
      </c>
      <c r="W113" s="45">
        <f>IF($A113="","",IF(COUNTIF($A$2:$A$201,$A113)&gt;1,"Duplicate Record ID",IF($B113="","Site Alias Required",IF($C113="","Area Required",IF($D113="","Relationship Type Required",IF($E113="","Service Focus Required",IF(AND($F113="",$H113&lt;&gt;""),"Outreach Date Required",IF(AND($F113&lt;&gt;"",$H113=""),"Outreach Outcome Required",IF(AND($F113&lt;&gt;"",$F113&gt;Setup!$B$5),"Future Outreach Date",IF(AND($H113="Booked",$I113=""),"Booking Date Required",IF(AND($I113&lt;&gt;"",$H113&lt;&gt;"Booked"),"Set Outcome to Booked",IF(AND($I113&lt;&gt;"",$I113&gt;Setup!$B$5),"Future Booking Date",IF(AND($F113&lt;&gt;"",$I113&lt;&gt;"",$I113&lt;$F113),"Booking Before Outreach",IF(AND($J113&lt;&gt;"",$I113=""),"Booking Date Required",IF(AND($I113&lt;&gt;"",$J113&lt;&gt;"",$J113&lt;$I113),"Scheduled Before Booking",IF(AND($K113&lt;&gt;"",$J113=""),"Scheduled Date Required",IF(AND($L113&lt;&gt;"",$I113=""),"Booking Date Required",IF(AND($L113&lt;&gt;"",$L113&gt;Setup!$B$5),"Future Completion Date",IF(AND($J113&lt;&gt;"",$L113&lt;&gt;"",$L113&lt;$J113),"Completion Before Scheduled",IF(AND($K113="Completed",$L113=""),"Completion Date Required",IF(AND(OR($K113="Canceled",$K113="No-Show"),$L113&lt;&gt;""),"Remove Completion Date",IF(AND($L113&lt;&gt;"",$K113&lt;&gt;"Completed"),"Set Result to Completed",IF(AND($L113&lt;&gt;"",$M113=""),"Tune-Up Price Required",IF(AND($L113="",OR($N113&lt;&gt;"",$O113&lt;&gt;"")),"Completion Date Required",""))))))))))))))))))))))))</f>
        <v/>
      </c>
    </row>
    <row r="114" ht="25" customHeight="1">
      <c r="A114" s="35" t="n"/>
      <c r="B114" s="36" t="n"/>
      <c r="C114" s="37" t="n"/>
      <c r="D114" s="38" t="n"/>
      <c r="E114" s="38" t="n"/>
      <c r="F114" s="54" t="n"/>
      <c r="G114" s="37" t="n"/>
      <c r="H114" s="37" t="n"/>
      <c r="I114" s="54" t="n"/>
      <c r="J114" s="54" t="n"/>
      <c r="K114" s="37" t="n"/>
      <c r="L114" s="54" t="n"/>
      <c r="M114" s="40" t="n"/>
      <c r="N114" s="40" t="n"/>
      <c r="O114" s="41" t="n"/>
      <c r="P114" s="42">
        <f>IF($A114="","",IF($I114="",0,1))</f>
        <v/>
      </c>
      <c r="Q114" s="42">
        <f>IF($A114="","",IF($L114="",0,1))</f>
        <v/>
      </c>
      <c r="R114" s="43">
        <f>IF($A114="","",IF($L114="","",IF($M114="","",IFERROR($M114+IF($N114="",0,$N114),""))))</f>
        <v/>
      </c>
      <c r="S114" s="42">
        <f>IF(OR($A114="",$F114="",$I114=""),"",IFERROR($I114-$F114,""))</f>
        <v/>
      </c>
      <c r="T114" s="55">
        <f>IF(OR($A114="",$F114="",$I114&lt;&gt;"",$H114="Declined"),"",IFERROR($F114+Setup!$B$9,""))</f>
        <v/>
      </c>
      <c r="U114" s="45">
        <f>IF($A114="","",IF($K114="Canceled","Canceled",IF($K114="No-Show","No-Show",IF($L114&lt;&gt;"","Completed",IF($K114="Completed","Completion Date Needed",IF($I114&lt;&gt;"",IF($J114="","Booked - Schedule Needed",IF($J114&lt;Setup!$B$5,"Scheduled Date Passed","Scheduled")),IF($H114="Declined","Declined","Open")))))))</f>
        <v/>
      </c>
      <c r="V114" s="45">
        <f>IF($A114="","",IF($W114&lt;&gt;"","Fix Data",IF($U114="Completion Date Needed","Completion Date Needed",IF($U114="Booked - Schedule Needed","Schedule Needed",IF($U114="Scheduled Date Passed","Review Scheduled Date",IF($U114="No-Show","Review No-Show",IF(AND($T114&lt;&gt;"",$T114&lt;=Setup!$B$5),"Follow-Up Due","")))))))</f>
        <v/>
      </c>
      <c r="W114" s="45">
        <f>IF($A114="","",IF(COUNTIF($A$2:$A$201,$A114)&gt;1,"Duplicate Record ID",IF($B114="","Site Alias Required",IF($C114="","Area Required",IF($D114="","Relationship Type Required",IF($E114="","Service Focus Required",IF(AND($F114="",$H114&lt;&gt;""),"Outreach Date Required",IF(AND($F114&lt;&gt;"",$H114=""),"Outreach Outcome Required",IF(AND($F114&lt;&gt;"",$F114&gt;Setup!$B$5),"Future Outreach Date",IF(AND($H114="Booked",$I114=""),"Booking Date Required",IF(AND($I114&lt;&gt;"",$H114&lt;&gt;"Booked"),"Set Outcome to Booked",IF(AND($I114&lt;&gt;"",$I114&gt;Setup!$B$5),"Future Booking Date",IF(AND($F114&lt;&gt;"",$I114&lt;&gt;"",$I114&lt;$F114),"Booking Before Outreach",IF(AND($J114&lt;&gt;"",$I114=""),"Booking Date Required",IF(AND($I114&lt;&gt;"",$J114&lt;&gt;"",$J114&lt;$I114),"Scheduled Before Booking",IF(AND($K114&lt;&gt;"",$J114=""),"Scheduled Date Required",IF(AND($L114&lt;&gt;"",$I114=""),"Booking Date Required",IF(AND($L114&lt;&gt;"",$L114&gt;Setup!$B$5),"Future Completion Date",IF(AND($J114&lt;&gt;"",$L114&lt;&gt;"",$L114&lt;$J114),"Completion Before Scheduled",IF(AND($K114="Completed",$L114=""),"Completion Date Required",IF(AND(OR($K114="Canceled",$K114="No-Show"),$L114&lt;&gt;""),"Remove Completion Date",IF(AND($L114&lt;&gt;"",$K114&lt;&gt;"Completed"),"Set Result to Completed",IF(AND($L114&lt;&gt;"",$M114=""),"Tune-Up Price Required",IF(AND($L114="",OR($N114&lt;&gt;"",$O114&lt;&gt;"")),"Completion Date Required",""))))))))))))))))))))))))</f>
        <v/>
      </c>
    </row>
    <row r="115" ht="25" customHeight="1">
      <c r="A115" s="35" t="n"/>
      <c r="B115" s="36" t="n"/>
      <c r="C115" s="37" t="n"/>
      <c r="D115" s="38" t="n"/>
      <c r="E115" s="38" t="n"/>
      <c r="F115" s="54" t="n"/>
      <c r="G115" s="37" t="n"/>
      <c r="H115" s="37" t="n"/>
      <c r="I115" s="54" t="n"/>
      <c r="J115" s="54" t="n"/>
      <c r="K115" s="37" t="n"/>
      <c r="L115" s="54" t="n"/>
      <c r="M115" s="40" t="n"/>
      <c r="N115" s="40" t="n"/>
      <c r="O115" s="41" t="n"/>
      <c r="P115" s="42">
        <f>IF($A115="","",IF($I115="",0,1))</f>
        <v/>
      </c>
      <c r="Q115" s="42">
        <f>IF($A115="","",IF($L115="",0,1))</f>
        <v/>
      </c>
      <c r="R115" s="43">
        <f>IF($A115="","",IF($L115="","",IF($M115="","",IFERROR($M115+IF($N115="",0,$N115),""))))</f>
        <v/>
      </c>
      <c r="S115" s="42">
        <f>IF(OR($A115="",$F115="",$I115=""),"",IFERROR($I115-$F115,""))</f>
        <v/>
      </c>
      <c r="T115" s="55">
        <f>IF(OR($A115="",$F115="",$I115&lt;&gt;"",$H115="Declined"),"",IFERROR($F115+Setup!$B$9,""))</f>
        <v/>
      </c>
      <c r="U115" s="45">
        <f>IF($A115="","",IF($K115="Canceled","Canceled",IF($K115="No-Show","No-Show",IF($L115&lt;&gt;"","Completed",IF($K115="Completed","Completion Date Needed",IF($I115&lt;&gt;"",IF($J115="","Booked - Schedule Needed",IF($J115&lt;Setup!$B$5,"Scheduled Date Passed","Scheduled")),IF($H115="Declined","Declined","Open")))))))</f>
        <v/>
      </c>
      <c r="V115" s="45">
        <f>IF($A115="","",IF($W115&lt;&gt;"","Fix Data",IF($U115="Completion Date Needed","Completion Date Needed",IF($U115="Booked - Schedule Needed","Schedule Needed",IF($U115="Scheduled Date Passed","Review Scheduled Date",IF($U115="No-Show","Review No-Show",IF(AND($T115&lt;&gt;"",$T115&lt;=Setup!$B$5),"Follow-Up Due","")))))))</f>
        <v/>
      </c>
      <c r="W115" s="45">
        <f>IF($A115="","",IF(COUNTIF($A$2:$A$201,$A115)&gt;1,"Duplicate Record ID",IF($B115="","Site Alias Required",IF($C115="","Area Required",IF($D115="","Relationship Type Required",IF($E115="","Service Focus Required",IF(AND($F115="",$H115&lt;&gt;""),"Outreach Date Required",IF(AND($F115&lt;&gt;"",$H115=""),"Outreach Outcome Required",IF(AND($F115&lt;&gt;"",$F115&gt;Setup!$B$5),"Future Outreach Date",IF(AND($H115="Booked",$I115=""),"Booking Date Required",IF(AND($I115&lt;&gt;"",$H115&lt;&gt;"Booked"),"Set Outcome to Booked",IF(AND($I115&lt;&gt;"",$I115&gt;Setup!$B$5),"Future Booking Date",IF(AND($F115&lt;&gt;"",$I115&lt;&gt;"",$I115&lt;$F115),"Booking Before Outreach",IF(AND($J115&lt;&gt;"",$I115=""),"Booking Date Required",IF(AND($I115&lt;&gt;"",$J115&lt;&gt;"",$J115&lt;$I115),"Scheduled Before Booking",IF(AND($K115&lt;&gt;"",$J115=""),"Scheduled Date Required",IF(AND($L115&lt;&gt;"",$I115=""),"Booking Date Required",IF(AND($L115&lt;&gt;"",$L115&gt;Setup!$B$5),"Future Completion Date",IF(AND($J115&lt;&gt;"",$L115&lt;&gt;"",$L115&lt;$J115),"Completion Before Scheduled",IF(AND($K115="Completed",$L115=""),"Completion Date Required",IF(AND(OR($K115="Canceled",$K115="No-Show"),$L115&lt;&gt;""),"Remove Completion Date",IF(AND($L115&lt;&gt;"",$K115&lt;&gt;"Completed"),"Set Result to Completed",IF(AND($L115&lt;&gt;"",$M115=""),"Tune-Up Price Required",IF(AND($L115="",OR($N115&lt;&gt;"",$O115&lt;&gt;"")),"Completion Date Required",""))))))))))))))))))))))))</f>
        <v/>
      </c>
    </row>
    <row r="116" ht="25" customHeight="1">
      <c r="A116" s="35" t="n"/>
      <c r="B116" s="36" t="n"/>
      <c r="C116" s="37" t="n"/>
      <c r="D116" s="38" t="n"/>
      <c r="E116" s="38" t="n"/>
      <c r="F116" s="54" t="n"/>
      <c r="G116" s="37" t="n"/>
      <c r="H116" s="37" t="n"/>
      <c r="I116" s="54" t="n"/>
      <c r="J116" s="54" t="n"/>
      <c r="K116" s="37" t="n"/>
      <c r="L116" s="54" t="n"/>
      <c r="M116" s="40" t="n"/>
      <c r="N116" s="40" t="n"/>
      <c r="O116" s="41" t="n"/>
      <c r="P116" s="42">
        <f>IF($A116="","",IF($I116="",0,1))</f>
        <v/>
      </c>
      <c r="Q116" s="42">
        <f>IF($A116="","",IF($L116="",0,1))</f>
        <v/>
      </c>
      <c r="R116" s="43">
        <f>IF($A116="","",IF($L116="","",IF($M116="","",IFERROR($M116+IF($N116="",0,$N116),""))))</f>
        <v/>
      </c>
      <c r="S116" s="42">
        <f>IF(OR($A116="",$F116="",$I116=""),"",IFERROR($I116-$F116,""))</f>
        <v/>
      </c>
      <c r="T116" s="55">
        <f>IF(OR($A116="",$F116="",$I116&lt;&gt;"",$H116="Declined"),"",IFERROR($F116+Setup!$B$9,""))</f>
        <v/>
      </c>
      <c r="U116" s="45">
        <f>IF($A116="","",IF($K116="Canceled","Canceled",IF($K116="No-Show","No-Show",IF($L116&lt;&gt;"","Completed",IF($K116="Completed","Completion Date Needed",IF($I116&lt;&gt;"",IF($J116="","Booked - Schedule Needed",IF($J116&lt;Setup!$B$5,"Scheduled Date Passed","Scheduled")),IF($H116="Declined","Declined","Open")))))))</f>
        <v/>
      </c>
      <c r="V116" s="45">
        <f>IF($A116="","",IF($W116&lt;&gt;"","Fix Data",IF($U116="Completion Date Needed","Completion Date Needed",IF($U116="Booked - Schedule Needed","Schedule Needed",IF($U116="Scheduled Date Passed","Review Scheduled Date",IF($U116="No-Show","Review No-Show",IF(AND($T116&lt;&gt;"",$T116&lt;=Setup!$B$5),"Follow-Up Due","")))))))</f>
        <v/>
      </c>
      <c r="W116" s="45">
        <f>IF($A116="","",IF(COUNTIF($A$2:$A$201,$A116)&gt;1,"Duplicate Record ID",IF($B116="","Site Alias Required",IF($C116="","Area Required",IF($D116="","Relationship Type Required",IF($E116="","Service Focus Required",IF(AND($F116="",$H116&lt;&gt;""),"Outreach Date Required",IF(AND($F116&lt;&gt;"",$H116=""),"Outreach Outcome Required",IF(AND($F116&lt;&gt;"",$F116&gt;Setup!$B$5),"Future Outreach Date",IF(AND($H116="Booked",$I116=""),"Booking Date Required",IF(AND($I116&lt;&gt;"",$H116&lt;&gt;"Booked"),"Set Outcome to Booked",IF(AND($I116&lt;&gt;"",$I116&gt;Setup!$B$5),"Future Booking Date",IF(AND($F116&lt;&gt;"",$I116&lt;&gt;"",$I116&lt;$F116),"Booking Before Outreach",IF(AND($J116&lt;&gt;"",$I116=""),"Booking Date Required",IF(AND($I116&lt;&gt;"",$J116&lt;&gt;"",$J116&lt;$I116),"Scheduled Before Booking",IF(AND($K116&lt;&gt;"",$J116=""),"Scheduled Date Required",IF(AND($L116&lt;&gt;"",$I116=""),"Booking Date Required",IF(AND($L116&lt;&gt;"",$L116&gt;Setup!$B$5),"Future Completion Date",IF(AND($J116&lt;&gt;"",$L116&lt;&gt;"",$L116&lt;$J116),"Completion Before Scheduled",IF(AND($K116="Completed",$L116=""),"Completion Date Required",IF(AND(OR($K116="Canceled",$K116="No-Show"),$L116&lt;&gt;""),"Remove Completion Date",IF(AND($L116&lt;&gt;"",$K116&lt;&gt;"Completed"),"Set Result to Completed",IF(AND($L116&lt;&gt;"",$M116=""),"Tune-Up Price Required",IF(AND($L116="",OR($N116&lt;&gt;"",$O116&lt;&gt;"")),"Completion Date Required",""))))))))))))))))))))))))</f>
        <v/>
      </c>
    </row>
    <row r="117" ht="25" customHeight="1">
      <c r="A117" s="35" t="n"/>
      <c r="B117" s="36" t="n"/>
      <c r="C117" s="37" t="n"/>
      <c r="D117" s="38" t="n"/>
      <c r="E117" s="38" t="n"/>
      <c r="F117" s="54" t="n"/>
      <c r="G117" s="37" t="n"/>
      <c r="H117" s="37" t="n"/>
      <c r="I117" s="54" t="n"/>
      <c r="J117" s="54" t="n"/>
      <c r="K117" s="37" t="n"/>
      <c r="L117" s="54" t="n"/>
      <c r="M117" s="40" t="n"/>
      <c r="N117" s="40" t="n"/>
      <c r="O117" s="41" t="n"/>
      <c r="P117" s="42">
        <f>IF($A117="","",IF($I117="",0,1))</f>
        <v/>
      </c>
      <c r="Q117" s="42">
        <f>IF($A117="","",IF($L117="",0,1))</f>
        <v/>
      </c>
      <c r="R117" s="43">
        <f>IF($A117="","",IF($L117="","",IF($M117="","",IFERROR($M117+IF($N117="",0,$N117),""))))</f>
        <v/>
      </c>
      <c r="S117" s="42">
        <f>IF(OR($A117="",$F117="",$I117=""),"",IFERROR($I117-$F117,""))</f>
        <v/>
      </c>
      <c r="T117" s="55">
        <f>IF(OR($A117="",$F117="",$I117&lt;&gt;"",$H117="Declined"),"",IFERROR($F117+Setup!$B$9,""))</f>
        <v/>
      </c>
      <c r="U117" s="45">
        <f>IF($A117="","",IF($K117="Canceled","Canceled",IF($K117="No-Show","No-Show",IF($L117&lt;&gt;"","Completed",IF($K117="Completed","Completion Date Needed",IF($I117&lt;&gt;"",IF($J117="","Booked - Schedule Needed",IF($J117&lt;Setup!$B$5,"Scheduled Date Passed","Scheduled")),IF($H117="Declined","Declined","Open")))))))</f>
        <v/>
      </c>
      <c r="V117" s="45">
        <f>IF($A117="","",IF($W117&lt;&gt;"","Fix Data",IF($U117="Completion Date Needed","Completion Date Needed",IF($U117="Booked - Schedule Needed","Schedule Needed",IF($U117="Scheduled Date Passed","Review Scheduled Date",IF($U117="No-Show","Review No-Show",IF(AND($T117&lt;&gt;"",$T117&lt;=Setup!$B$5),"Follow-Up Due","")))))))</f>
        <v/>
      </c>
      <c r="W117" s="45">
        <f>IF($A117="","",IF(COUNTIF($A$2:$A$201,$A117)&gt;1,"Duplicate Record ID",IF($B117="","Site Alias Required",IF($C117="","Area Required",IF($D117="","Relationship Type Required",IF($E117="","Service Focus Required",IF(AND($F117="",$H117&lt;&gt;""),"Outreach Date Required",IF(AND($F117&lt;&gt;"",$H117=""),"Outreach Outcome Required",IF(AND($F117&lt;&gt;"",$F117&gt;Setup!$B$5),"Future Outreach Date",IF(AND($H117="Booked",$I117=""),"Booking Date Required",IF(AND($I117&lt;&gt;"",$H117&lt;&gt;"Booked"),"Set Outcome to Booked",IF(AND($I117&lt;&gt;"",$I117&gt;Setup!$B$5),"Future Booking Date",IF(AND($F117&lt;&gt;"",$I117&lt;&gt;"",$I117&lt;$F117),"Booking Before Outreach",IF(AND($J117&lt;&gt;"",$I117=""),"Booking Date Required",IF(AND($I117&lt;&gt;"",$J117&lt;&gt;"",$J117&lt;$I117),"Scheduled Before Booking",IF(AND($K117&lt;&gt;"",$J117=""),"Scheduled Date Required",IF(AND($L117&lt;&gt;"",$I117=""),"Booking Date Required",IF(AND($L117&lt;&gt;"",$L117&gt;Setup!$B$5),"Future Completion Date",IF(AND($J117&lt;&gt;"",$L117&lt;&gt;"",$L117&lt;$J117),"Completion Before Scheduled",IF(AND($K117="Completed",$L117=""),"Completion Date Required",IF(AND(OR($K117="Canceled",$K117="No-Show"),$L117&lt;&gt;""),"Remove Completion Date",IF(AND($L117&lt;&gt;"",$K117&lt;&gt;"Completed"),"Set Result to Completed",IF(AND($L117&lt;&gt;"",$M117=""),"Tune-Up Price Required",IF(AND($L117="",OR($N117&lt;&gt;"",$O117&lt;&gt;"")),"Completion Date Required",""))))))))))))))))))))))))</f>
        <v/>
      </c>
    </row>
    <row r="118" ht="25" customHeight="1">
      <c r="A118" s="35" t="n"/>
      <c r="B118" s="36" t="n"/>
      <c r="C118" s="37" t="n"/>
      <c r="D118" s="38" t="n"/>
      <c r="E118" s="38" t="n"/>
      <c r="F118" s="54" t="n"/>
      <c r="G118" s="37" t="n"/>
      <c r="H118" s="37" t="n"/>
      <c r="I118" s="54" t="n"/>
      <c r="J118" s="54" t="n"/>
      <c r="K118" s="37" t="n"/>
      <c r="L118" s="54" t="n"/>
      <c r="M118" s="40" t="n"/>
      <c r="N118" s="40" t="n"/>
      <c r="O118" s="41" t="n"/>
      <c r="P118" s="42">
        <f>IF($A118="","",IF($I118="",0,1))</f>
        <v/>
      </c>
      <c r="Q118" s="42">
        <f>IF($A118="","",IF($L118="",0,1))</f>
        <v/>
      </c>
      <c r="R118" s="43">
        <f>IF($A118="","",IF($L118="","",IF($M118="","",IFERROR($M118+IF($N118="",0,$N118),""))))</f>
        <v/>
      </c>
      <c r="S118" s="42">
        <f>IF(OR($A118="",$F118="",$I118=""),"",IFERROR($I118-$F118,""))</f>
        <v/>
      </c>
      <c r="T118" s="55">
        <f>IF(OR($A118="",$F118="",$I118&lt;&gt;"",$H118="Declined"),"",IFERROR($F118+Setup!$B$9,""))</f>
        <v/>
      </c>
      <c r="U118" s="45">
        <f>IF($A118="","",IF($K118="Canceled","Canceled",IF($K118="No-Show","No-Show",IF($L118&lt;&gt;"","Completed",IF($K118="Completed","Completion Date Needed",IF($I118&lt;&gt;"",IF($J118="","Booked - Schedule Needed",IF($J118&lt;Setup!$B$5,"Scheduled Date Passed","Scheduled")),IF($H118="Declined","Declined","Open")))))))</f>
        <v/>
      </c>
      <c r="V118" s="45">
        <f>IF($A118="","",IF($W118&lt;&gt;"","Fix Data",IF($U118="Completion Date Needed","Completion Date Needed",IF($U118="Booked - Schedule Needed","Schedule Needed",IF($U118="Scheduled Date Passed","Review Scheduled Date",IF($U118="No-Show","Review No-Show",IF(AND($T118&lt;&gt;"",$T118&lt;=Setup!$B$5),"Follow-Up Due","")))))))</f>
        <v/>
      </c>
      <c r="W118" s="45">
        <f>IF($A118="","",IF(COUNTIF($A$2:$A$201,$A118)&gt;1,"Duplicate Record ID",IF($B118="","Site Alias Required",IF($C118="","Area Required",IF($D118="","Relationship Type Required",IF($E118="","Service Focus Required",IF(AND($F118="",$H118&lt;&gt;""),"Outreach Date Required",IF(AND($F118&lt;&gt;"",$H118=""),"Outreach Outcome Required",IF(AND($F118&lt;&gt;"",$F118&gt;Setup!$B$5),"Future Outreach Date",IF(AND($H118="Booked",$I118=""),"Booking Date Required",IF(AND($I118&lt;&gt;"",$H118&lt;&gt;"Booked"),"Set Outcome to Booked",IF(AND($I118&lt;&gt;"",$I118&gt;Setup!$B$5),"Future Booking Date",IF(AND($F118&lt;&gt;"",$I118&lt;&gt;"",$I118&lt;$F118),"Booking Before Outreach",IF(AND($J118&lt;&gt;"",$I118=""),"Booking Date Required",IF(AND($I118&lt;&gt;"",$J118&lt;&gt;"",$J118&lt;$I118),"Scheduled Before Booking",IF(AND($K118&lt;&gt;"",$J118=""),"Scheduled Date Required",IF(AND($L118&lt;&gt;"",$I118=""),"Booking Date Required",IF(AND($L118&lt;&gt;"",$L118&gt;Setup!$B$5),"Future Completion Date",IF(AND($J118&lt;&gt;"",$L118&lt;&gt;"",$L118&lt;$J118),"Completion Before Scheduled",IF(AND($K118="Completed",$L118=""),"Completion Date Required",IF(AND(OR($K118="Canceled",$K118="No-Show"),$L118&lt;&gt;""),"Remove Completion Date",IF(AND($L118&lt;&gt;"",$K118&lt;&gt;"Completed"),"Set Result to Completed",IF(AND($L118&lt;&gt;"",$M118=""),"Tune-Up Price Required",IF(AND($L118="",OR($N118&lt;&gt;"",$O118&lt;&gt;"")),"Completion Date Required",""))))))))))))))))))))))))</f>
        <v/>
      </c>
    </row>
    <row r="119" ht="25" customHeight="1">
      <c r="A119" s="35" t="n"/>
      <c r="B119" s="36" t="n"/>
      <c r="C119" s="37" t="n"/>
      <c r="D119" s="38" t="n"/>
      <c r="E119" s="38" t="n"/>
      <c r="F119" s="54" t="n"/>
      <c r="G119" s="37" t="n"/>
      <c r="H119" s="37" t="n"/>
      <c r="I119" s="54" t="n"/>
      <c r="J119" s="54" t="n"/>
      <c r="K119" s="37" t="n"/>
      <c r="L119" s="54" t="n"/>
      <c r="M119" s="40" t="n"/>
      <c r="N119" s="40" t="n"/>
      <c r="O119" s="41" t="n"/>
      <c r="P119" s="42">
        <f>IF($A119="","",IF($I119="",0,1))</f>
        <v/>
      </c>
      <c r="Q119" s="42">
        <f>IF($A119="","",IF($L119="",0,1))</f>
        <v/>
      </c>
      <c r="R119" s="43">
        <f>IF($A119="","",IF($L119="","",IF($M119="","",IFERROR($M119+IF($N119="",0,$N119),""))))</f>
        <v/>
      </c>
      <c r="S119" s="42">
        <f>IF(OR($A119="",$F119="",$I119=""),"",IFERROR($I119-$F119,""))</f>
        <v/>
      </c>
      <c r="T119" s="55">
        <f>IF(OR($A119="",$F119="",$I119&lt;&gt;"",$H119="Declined"),"",IFERROR($F119+Setup!$B$9,""))</f>
        <v/>
      </c>
      <c r="U119" s="45">
        <f>IF($A119="","",IF($K119="Canceled","Canceled",IF($K119="No-Show","No-Show",IF($L119&lt;&gt;"","Completed",IF($K119="Completed","Completion Date Needed",IF($I119&lt;&gt;"",IF($J119="","Booked - Schedule Needed",IF($J119&lt;Setup!$B$5,"Scheduled Date Passed","Scheduled")),IF($H119="Declined","Declined","Open")))))))</f>
        <v/>
      </c>
      <c r="V119" s="45">
        <f>IF($A119="","",IF($W119&lt;&gt;"","Fix Data",IF($U119="Completion Date Needed","Completion Date Needed",IF($U119="Booked - Schedule Needed","Schedule Needed",IF($U119="Scheduled Date Passed","Review Scheduled Date",IF($U119="No-Show","Review No-Show",IF(AND($T119&lt;&gt;"",$T119&lt;=Setup!$B$5),"Follow-Up Due","")))))))</f>
        <v/>
      </c>
      <c r="W119" s="45">
        <f>IF($A119="","",IF(COUNTIF($A$2:$A$201,$A119)&gt;1,"Duplicate Record ID",IF($B119="","Site Alias Required",IF($C119="","Area Required",IF($D119="","Relationship Type Required",IF($E119="","Service Focus Required",IF(AND($F119="",$H119&lt;&gt;""),"Outreach Date Required",IF(AND($F119&lt;&gt;"",$H119=""),"Outreach Outcome Required",IF(AND($F119&lt;&gt;"",$F119&gt;Setup!$B$5),"Future Outreach Date",IF(AND($H119="Booked",$I119=""),"Booking Date Required",IF(AND($I119&lt;&gt;"",$H119&lt;&gt;"Booked"),"Set Outcome to Booked",IF(AND($I119&lt;&gt;"",$I119&gt;Setup!$B$5),"Future Booking Date",IF(AND($F119&lt;&gt;"",$I119&lt;&gt;"",$I119&lt;$F119),"Booking Before Outreach",IF(AND($J119&lt;&gt;"",$I119=""),"Booking Date Required",IF(AND($I119&lt;&gt;"",$J119&lt;&gt;"",$J119&lt;$I119),"Scheduled Before Booking",IF(AND($K119&lt;&gt;"",$J119=""),"Scheduled Date Required",IF(AND($L119&lt;&gt;"",$I119=""),"Booking Date Required",IF(AND($L119&lt;&gt;"",$L119&gt;Setup!$B$5),"Future Completion Date",IF(AND($J119&lt;&gt;"",$L119&lt;&gt;"",$L119&lt;$J119),"Completion Before Scheduled",IF(AND($K119="Completed",$L119=""),"Completion Date Required",IF(AND(OR($K119="Canceled",$K119="No-Show"),$L119&lt;&gt;""),"Remove Completion Date",IF(AND($L119&lt;&gt;"",$K119&lt;&gt;"Completed"),"Set Result to Completed",IF(AND($L119&lt;&gt;"",$M119=""),"Tune-Up Price Required",IF(AND($L119="",OR($N119&lt;&gt;"",$O119&lt;&gt;"")),"Completion Date Required",""))))))))))))))))))))))))</f>
        <v/>
      </c>
    </row>
    <row r="120" ht="25" customHeight="1">
      <c r="A120" s="35" t="n"/>
      <c r="B120" s="36" t="n"/>
      <c r="C120" s="37" t="n"/>
      <c r="D120" s="38" t="n"/>
      <c r="E120" s="38" t="n"/>
      <c r="F120" s="54" t="n"/>
      <c r="G120" s="37" t="n"/>
      <c r="H120" s="37" t="n"/>
      <c r="I120" s="54" t="n"/>
      <c r="J120" s="54" t="n"/>
      <c r="K120" s="37" t="n"/>
      <c r="L120" s="54" t="n"/>
      <c r="M120" s="40" t="n"/>
      <c r="N120" s="40" t="n"/>
      <c r="O120" s="41" t="n"/>
      <c r="P120" s="42">
        <f>IF($A120="","",IF($I120="",0,1))</f>
        <v/>
      </c>
      <c r="Q120" s="42">
        <f>IF($A120="","",IF($L120="",0,1))</f>
        <v/>
      </c>
      <c r="R120" s="43">
        <f>IF($A120="","",IF($L120="","",IF($M120="","",IFERROR($M120+IF($N120="",0,$N120),""))))</f>
        <v/>
      </c>
      <c r="S120" s="42">
        <f>IF(OR($A120="",$F120="",$I120=""),"",IFERROR($I120-$F120,""))</f>
        <v/>
      </c>
      <c r="T120" s="55">
        <f>IF(OR($A120="",$F120="",$I120&lt;&gt;"",$H120="Declined"),"",IFERROR($F120+Setup!$B$9,""))</f>
        <v/>
      </c>
      <c r="U120" s="45">
        <f>IF($A120="","",IF($K120="Canceled","Canceled",IF($K120="No-Show","No-Show",IF($L120&lt;&gt;"","Completed",IF($K120="Completed","Completion Date Needed",IF($I120&lt;&gt;"",IF($J120="","Booked - Schedule Needed",IF($J120&lt;Setup!$B$5,"Scheduled Date Passed","Scheduled")),IF($H120="Declined","Declined","Open")))))))</f>
        <v/>
      </c>
      <c r="V120" s="45">
        <f>IF($A120="","",IF($W120&lt;&gt;"","Fix Data",IF($U120="Completion Date Needed","Completion Date Needed",IF($U120="Booked - Schedule Needed","Schedule Needed",IF($U120="Scheduled Date Passed","Review Scheduled Date",IF($U120="No-Show","Review No-Show",IF(AND($T120&lt;&gt;"",$T120&lt;=Setup!$B$5),"Follow-Up Due","")))))))</f>
        <v/>
      </c>
      <c r="W120" s="45">
        <f>IF($A120="","",IF(COUNTIF($A$2:$A$201,$A120)&gt;1,"Duplicate Record ID",IF($B120="","Site Alias Required",IF($C120="","Area Required",IF($D120="","Relationship Type Required",IF($E120="","Service Focus Required",IF(AND($F120="",$H120&lt;&gt;""),"Outreach Date Required",IF(AND($F120&lt;&gt;"",$H120=""),"Outreach Outcome Required",IF(AND($F120&lt;&gt;"",$F120&gt;Setup!$B$5),"Future Outreach Date",IF(AND($H120="Booked",$I120=""),"Booking Date Required",IF(AND($I120&lt;&gt;"",$H120&lt;&gt;"Booked"),"Set Outcome to Booked",IF(AND($I120&lt;&gt;"",$I120&gt;Setup!$B$5),"Future Booking Date",IF(AND($F120&lt;&gt;"",$I120&lt;&gt;"",$I120&lt;$F120),"Booking Before Outreach",IF(AND($J120&lt;&gt;"",$I120=""),"Booking Date Required",IF(AND($I120&lt;&gt;"",$J120&lt;&gt;"",$J120&lt;$I120),"Scheduled Before Booking",IF(AND($K120&lt;&gt;"",$J120=""),"Scheduled Date Required",IF(AND($L120&lt;&gt;"",$I120=""),"Booking Date Required",IF(AND($L120&lt;&gt;"",$L120&gt;Setup!$B$5),"Future Completion Date",IF(AND($J120&lt;&gt;"",$L120&lt;&gt;"",$L120&lt;$J120),"Completion Before Scheduled",IF(AND($K120="Completed",$L120=""),"Completion Date Required",IF(AND(OR($K120="Canceled",$K120="No-Show"),$L120&lt;&gt;""),"Remove Completion Date",IF(AND($L120&lt;&gt;"",$K120&lt;&gt;"Completed"),"Set Result to Completed",IF(AND($L120&lt;&gt;"",$M120=""),"Tune-Up Price Required",IF(AND($L120="",OR($N120&lt;&gt;"",$O120&lt;&gt;"")),"Completion Date Required",""))))))))))))))))))))))))</f>
        <v/>
      </c>
    </row>
    <row r="121" ht="25" customHeight="1">
      <c r="A121" s="35" t="n"/>
      <c r="B121" s="36" t="n"/>
      <c r="C121" s="37" t="n"/>
      <c r="D121" s="38" t="n"/>
      <c r="E121" s="38" t="n"/>
      <c r="F121" s="54" t="n"/>
      <c r="G121" s="37" t="n"/>
      <c r="H121" s="37" t="n"/>
      <c r="I121" s="54" t="n"/>
      <c r="J121" s="54" t="n"/>
      <c r="K121" s="37" t="n"/>
      <c r="L121" s="54" t="n"/>
      <c r="M121" s="40" t="n"/>
      <c r="N121" s="40" t="n"/>
      <c r="O121" s="41" t="n"/>
      <c r="P121" s="42">
        <f>IF($A121="","",IF($I121="",0,1))</f>
        <v/>
      </c>
      <c r="Q121" s="42">
        <f>IF($A121="","",IF($L121="",0,1))</f>
        <v/>
      </c>
      <c r="R121" s="43">
        <f>IF($A121="","",IF($L121="","",IF($M121="","",IFERROR($M121+IF($N121="",0,$N121),""))))</f>
        <v/>
      </c>
      <c r="S121" s="42">
        <f>IF(OR($A121="",$F121="",$I121=""),"",IFERROR($I121-$F121,""))</f>
        <v/>
      </c>
      <c r="T121" s="55">
        <f>IF(OR($A121="",$F121="",$I121&lt;&gt;"",$H121="Declined"),"",IFERROR($F121+Setup!$B$9,""))</f>
        <v/>
      </c>
      <c r="U121" s="45">
        <f>IF($A121="","",IF($K121="Canceled","Canceled",IF($K121="No-Show","No-Show",IF($L121&lt;&gt;"","Completed",IF($K121="Completed","Completion Date Needed",IF($I121&lt;&gt;"",IF($J121="","Booked - Schedule Needed",IF($J121&lt;Setup!$B$5,"Scheduled Date Passed","Scheduled")),IF($H121="Declined","Declined","Open")))))))</f>
        <v/>
      </c>
      <c r="V121" s="45">
        <f>IF($A121="","",IF($W121&lt;&gt;"","Fix Data",IF($U121="Completion Date Needed","Completion Date Needed",IF($U121="Booked - Schedule Needed","Schedule Needed",IF($U121="Scheduled Date Passed","Review Scheduled Date",IF($U121="No-Show","Review No-Show",IF(AND($T121&lt;&gt;"",$T121&lt;=Setup!$B$5),"Follow-Up Due","")))))))</f>
        <v/>
      </c>
      <c r="W121" s="45">
        <f>IF($A121="","",IF(COUNTIF($A$2:$A$201,$A121)&gt;1,"Duplicate Record ID",IF($B121="","Site Alias Required",IF($C121="","Area Required",IF($D121="","Relationship Type Required",IF($E121="","Service Focus Required",IF(AND($F121="",$H121&lt;&gt;""),"Outreach Date Required",IF(AND($F121&lt;&gt;"",$H121=""),"Outreach Outcome Required",IF(AND($F121&lt;&gt;"",$F121&gt;Setup!$B$5),"Future Outreach Date",IF(AND($H121="Booked",$I121=""),"Booking Date Required",IF(AND($I121&lt;&gt;"",$H121&lt;&gt;"Booked"),"Set Outcome to Booked",IF(AND($I121&lt;&gt;"",$I121&gt;Setup!$B$5),"Future Booking Date",IF(AND($F121&lt;&gt;"",$I121&lt;&gt;"",$I121&lt;$F121),"Booking Before Outreach",IF(AND($J121&lt;&gt;"",$I121=""),"Booking Date Required",IF(AND($I121&lt;&gt;"",$J121&lt;&gt;"",$J121&lt;$I121),"Scheduled Before Booking",IF(AND($K121&lt;&gt;"",$J121=""),"Scheduled Date Required",IF(AND($L121&lt;&gt;"",$I121=""),"Booking Date Required",IF(AND($L121&lt;&gt;"",$L121&gt;Setup!$B$5),"Future Completion Date",IF(AND($J121&lt;&gt;"",$L121&lt;&gt;"",$L121&lt;$J121),"Completion Before Scheduled",IF(AND($K121="Completed",$L121=""),"Completion Date Required",IF(AND(OR($K121="Canceled",$K121="No-Show"),$L121&lt;&gt;""),"Remove Completion Date",IF(AND($L121&lt;&gt;"",$K121&lt;&gt;"Completed"),"Set Result to Completed",IF(AND($L121&lt;&gt;"",$M121=""),"Tune-Up Price Required",IF(AND($L121="",OR($N121&lt;&gt;"",$O121&lt;&gt;"")),"Completion Date Required",""))))))))))))))))))))))))</f>
        <v/>
      </c>
    </row>
    <row r="122" ht="25" customHeight="1">
      <c r="A122" s="35" t="n"/>
      <c r="B122" s="36" t="n"/>
      <c r="C122" s="37" t="n"/>
      <c r="D122" s="38" t="n"/>
      <c r="E122" s="38" t="n"/>
      <c r="F122" s="54" t="n"/>
      <c r="G122" s="37" t="n"/>
      <c r="H122" s="37" t="n"/>
      <c r="I122" s="54" t="n"/>
      <c r="J122" s="54" t="n"/>
      <c r="K122" s="37" t="n"/>
      <c r="L122" s="54" t="n"/>
      <c r="M122" s="40" t="n"/>
      <c r="N122" s="40" t="n"/>
      <c r="O122" s="41" t="n"/>
      <c r="P122" s="42">
        <f>IF($A122="","",IF($I122="",0,1))</f>
        <v/>
      </c>
      <c r="Q122" s="42">
        <f>IF($A122="","",IF($L122="",0,1))</f>
        <v/>
      </c>
      <c r="R122" s="43">
        <f>IF($A122="","",IF($L122="","",IF($M122="","",IFERROR($M122+IF($N122="",0,$N122),""))))</f>
        <v/>
      </c>
      <c r="S122" s="42">
        <f>IF(OR($A122="",$F122="",$I122=""),"",IFERROR($I122-$F122,""))</f>
        <v/>
      </c>
      <c r="T122" s="55">
        <f>IF(OR($A122="",$F122="",$I122&lt;&gt;"",$H122="Declined"),"",IFERROR($F122+Setup!$B$9,""))</f>
        <v/>
      </c>
      <c r="U122" s="45">
        <f>IF($A122="","",IF($K122="Canceled","Canceled",IF($K122="No-Show","No-Show",IF($L122&lt;&gt;"","Completed",IF($K122="Completed","Completion Date Needed",IF($I122&lt;&gt;"",IF($J122="","Booked - Schedule Needed",IF($J122&lt;Setup!$B$5,"Scheduled Date Passed","Scheduled")),IF($H122="Declined","Declined","Open")))))))</f>
        <v/>
      </c>
      <c r="V122" s="45">
        <f>IF($A122="","",IF($W122&lt;&gt;"","Fix Data",IF($U122="Completion Date Needed","Completion Date Needed",IF($U122="Booked - Schedule Needed","Schedule Needed",IF($U122="Scheduled Date Passed","Review Scheduled Date",IF($U122="No-Show","Review No-Show",IF(AND($T122&lt;&gt;"",$T122&lt;=Setup!$B$5),"Follow-Up Due","")))))))</f>
        <v/>
      </c>
      <c r="W122" s="45">
        <f>IF($A122="","",IF(COUNTIF($A$2:$A$201,$A122)&gt;1,"Duplicate Record ID",IF($B122="","Site Alias Required",IF($C122="","Area Required",IF($D122="","Relationship Type Required",IF($E122="","Service Focus Required",IF(AND($F122="",$H122&lt;&gt;""),"Outreach Date Required",IF(AND($F122&lt;&gt;"",$H122=""),"Outreach Outcome Required",IF(AND($F122&lt;&gt;"",$F122&gt;Setup!$B$5),"Future Outreach Date",IF(AND($H122="Booked",$I122=""),"Booking Date Required",IF(AND($I122&lt;&gt;"",$H122&lt;&gt;"Booked"),"Set Outcome to Booked",IF(AND($I122&lt;&gt;"",$I122&gt;Setup!$B$5),"Future Booking Date",IF(AND($F122&lt;&gt;"",$I122&lt;&gt;"",$I122&lt;$F122),"Booking Before Outreach",IF(AND($J122&lt;&gt;"",$I122=""),"Booking Date Required",IF(AND($I122&lt;&gt;"",$J122&lt;&gt;"",$J122&lt;$I122),"Scheduled Before Booking",IF(AND($K122&lt;&gt;"",$J122=""),"Scheduled Date Required",IF(AND($L122&lt;&gt;"",$I122=""),"Booking Date Required",IF(AND($L122&lt;&gt;"",$L122&gt;Setup!$B$5),"Future Completion Date",IF(AND($J122&lt;&gt;"",$L122&lt;&gt;"",$L122&lt;$J122),"Completion Before Scheduled",IF(AND($K122="Completed",$L122=""),"Completion Date Required",IF(AND(OR($K122="Canceled",$K122="No-Show"),$L122&lt;&gt;""),"Remove Completion Date",IF(AND($L122&lt;&gt;"",$K122&lt;&gt;"Completed"),"Set Result to Completed",IF(AND($L122&lt;&gt;"",$M122=""),"Tune-Up Price Required",IF(AND($L122="",OR($N122&lt;&gt;"",$O122&lt;&gt;"")),"Completion Date Required",""))))))))))))))))))))))))</f>
        <v/>
      </c>
    </row>
    <row r="123" ht="25" customHeight="1">
      <c r="A123" s="35" t="n"/>
      <c r="B123" s="36" t="n"/>
      <c r="C123" s="37" t="n"/>
      <c r="D123" s="38" t="n"/>
      <c r="E123" s="38" t="n"/>
      <c r="F123" s="54" t="n"/>
      <c r="G123" s="37" t="n"/>
      <c r="H123" s="37" t="n"/>
      <c r="I123" s="54" t="n"/>
      <c r="J123" s="54" t="n"/>
      <c r="K123" s="37" t="n"/>
      <c r="L123" s="54" t="n"/>
      <c r="M123" s="40" t="n"/>
      <c r="N123" s="40" t="n"/>
      <c r="O123" s="41" t="n"/>
      <c r="P123" s="42">
        <f>IF($A123="","",IF($I123="",0,1))</f>
        <v/>
      </c>
      <c r="Q123" s="42">
        <f>IF($A123="","",IF($L123="",0,1))</f>
        <v/>
      </c>
      <c r="R123" s="43">
        <f>IF($A123="","",IF($L123="","",IF($M123="","",IFERROR($M123+IF($N123="",0,$N123),""))))</f>
        <v/>
      </c>
      <c r="S123" s="42">
        <f>IF(OR($A123="",$F123="",$I123=""),"",IFERROR($I123-$F123,""))</f>
        <v/>
      </c>
      <c r="T123" s="55">
        <f>IF(OR($A123="",$F123="",$I123&lt;&gt;"",$H123="Declined"),"",IFERROR($F123+Setup!$B$9,""))</f>
        <v/>
      </c>
      <c r="U123" s="45">
        <f>IF($A123="","",IF($K123="Canceled","Canceled",IF($K123="No-Show","No-Show",IF($L123&lt;&gt;"","Completed",IF($K123="Completed","Completion Date Needed",IF($I123&lt;&gt;"",IF($J123="","Booked - Schedule Needed",IF($J123&lt;Setup!$B$5,"Scheduled Date Passed","Scheduled")),IF($H123="Declined","Declined","Open")))))))</f>
        <v/>
      </c>
      <c r="V123" s="45">
        <f>IF($A123="","",IF($W123&lt;&gt;"","Fix Data",IF($U123="Completion Date Needed","Completion Date Needed",IF($U123="Booked - Schedule Needed","Schedule Needed",IF($U123="Scheduled Date Passed","Review Scheduled Date",IF($U123="No-Show","Review No-Show",IF(AND($T123&lt;&gt;"",$T123&lt;=Setup!$B$5),"Follow-Up Due","")))))))</f>
        <v/>
      </c>
      <c r="W123" s="45">
        <f>IF($A123="","",IF(COUNTIF($A$2:$A$201,$A123)&gt;1,"Duplicate Record ID",IF($B123="","Site Alias Required",IF($C123="","Area Required",IF($D123="","Relationship Type Required",IF($E123="","Service Focus Required",IF(AND($F123="",$H123&lt;&gt;""),"Outreach Date Required",IF(AND($F123&lt;&gt;"",$H123=""),"Outreach Outcome Required",IF(AND($F123&lt;&gt;"",$F123&gt;Setup!$B$5),"Future Outreach Date",IF(AND($H123="Booked",$I123=""),"Booking Date Required",IF(AND($I123&lt;&gt;"",$H123&lt;&gt;"Booked"),"Set Outcome to Booked",IF(AND($I123&lt;&gt;"",$I123&gt;Setup!$B$5),"Future Booking Date",IF(AND($F123&lt;&gt;"",$I123&lt;&gt;"",$I123&lt;$F123),"Booking Before Outreach",IF(AND($J123&lt;&gt;"",$I123=""),"Booking Date Required",IF(AND($I123&lt;&gt;"",$J123&lt;&gt;"",$J123&lt;$I123),"Scheduled Before Booking",IF(AND($K123&lt;&gt;"",$J123=""),"Scheduled Date Required",IF(AND($L123&lt;&gt;"",$I123=""),"Booking Date Required",IF(AND($L123&lt;&gt;"",$L123&gt;Setup!$B$5),"Future Completion Date",IF(AND($J123&lt;&gt;"",$L123&lt;&gt;"",$L123&lt;$J123),"Completion Before Scheduled",IF(AND($K123="Completed",$L123=""),"Completion Date Required",IF(AND(OR($K123="Canceled",$K123="No-Show"),$L123&lt;&gt;""),"Remove Completion Date",IF(AND($L123&lt;&gt;"",$K123&lt;&gt;"Completed"),"Set Result to Completed",IF(AND($L123&lt;&gt;"",$M123=""),"Tune-Up Price Required",IF(AND($L123="",OR($N123&lt;&gt;"",$O123&lt;&gt;"")),"Completion Date Required",""))))))))))))))))))))))))</f>
        <v/>
      </c>
    </row>
    <row r="124" ht="25" customHeight="1">
      <c r="A124" s="35" t="n"/>
      <c r="B124" s="36" t="n"/>
      <c r="C124" s="37" t="n"/>
      <c r="D124" s="38" t="n"/>
      <c r="E124" s="38" t="n"/>
      <c r="F124" s="54" t="n"/>
      <c r="G124" s="37" t="n"/>
      <c r="H124" s="37" t="n"/>
      <c r="I124" s="54" t="n"/>
      <c r="J124" s="54" t="n"/>
      <c r="K124" s="37" t="n"/>
      <c r="L124" s="54" t="n"/>
      <c r="M124" s="40" t="n"/>
      <c r="N124" s="40" t="n"/>
      <c r="O124" s="41" t="n"/>
      <c r="P124" s="42">
        <f>IF($A124="","",IF($I124="",0,1))</f>
        <v/>
      </c>
      <c r="Q124" s="42">
        <f>IF($A124="","",IF($L124="",0,1))</f>
        <v/>
      </c>
      <c r="R124" s="43">
        <f>IF($A124="","",IF($L124="","",IF($M124="","",IFERROR($M124+IF($N124="",0,$N124),""))))</f>
        <v/>
      </c>
      <c r="S124" s="42">
        <f>IF(OR($A124="",$F124="",$I124=""),"",IFERROR($I124-$F124,""))</f>
        <v/>
      </c>
      <c r="T124" s="55">
        <f>IF(OR($A124="",$F124="",$I124&lt;&gt;"",$H124="Declined"),"",IFERROR($F124+Setup!$B$9,""))</f>
        <v/>
      </c>
      <c r="U124" s="45">
        <f>IF($A124="","",IF($K124="Canceled","Canceled",IF($K124="No-Show","No-Show",IF($L124&lt;&gt;"","Completed",IF($K124="Completed","Completion Date Needed",IF($I124&lt;&gt;"",IF($J124="","Booked - Schedule Needed",IF($J124&lt;Setup!$B$5,"Scheduled Date Passed","Scheduled")),IF($H124="Declined","Declined","Open")))))))</f>
        <v/>
      </c>
      <c r="V124" s="45">
        <f>IF($A124="","",IF($W124&lt;&gt;"","Fix Data",IF($U124="Completion Date Needed","Completion Date Needed",IF($U124="Booked - Schedule Needed","Schedule Needed",IF($U124="Scheduled Date Passed","Review Scheduled Date",IF($U124="No-Show","Review No-Show",IF(AND($T124&lt;&gt;"",$T124&lt;=Setup!$B$5),"Follow-Up Due","")))))))</f>
        <v/>
      </c>
      <c r="W124" s="45">
        <f>IF($A124="","",IF(COUNTIF($A$2:$A$201,$A124)&gt;1,"Duplicate Record ID",IF($B124="","Site Alias Required",IF($C124="","Area Required",IF($D124="","Relationship Type Required",IF($E124="","Service Focus Required",IF(AND($F124="",$H124&lt;&gt;""),"Outreach Date Required",IF(AND($F124&lt;&gt;"",$H124=""),"Outreach Outcome Required",IF(AND($F124&lt;&gt;"",$F124&gt;Setup!$B$5),"Future Outreach Date",IF(AND($H124="Booked",$I124=""),"Booking Date Required",IF(AND($I124&lt;&gt;"",$H124&lt;&gt;"Booked"),"Set Outcome to Booked",IF(AND($I124&lt;&gt;"",$I124&gt;Setup!$B$5),"Future Booking Date",IF(AND($F124&lt;&gt;"",$I124&lt;&gt;"",$I124&lt;$F124),"Booking Before Outreach",IF(AND($J124&lt;&gt;"",$I124=""),"Booking Date Required",IF(AND($I124&lt;&gt;"",$J124&lt;&gt;"",$J124&lt;$I124),"Scheduled Before Booking",IF(AND($K124&lt;&gt;"",$J124=""),"Scheduled Date Required",IF(AND($L124&lt;&gt;"",$I124=""),"Booking Date Required",IF(AND($L124&lt;&gt;"",$L124&gt;Setup!$B$5),"Future Completion Date",IF(AND($J124&lt;&gt;"",$L124&lt;&gt;"",$L124&lt;$J124),"Completion Before Scheduled",IF(AND($K124="Completed",$L124=""),"Completion Date Required",IF(AND(OR($K124="Canceled",$K124="No-Show"),$L124&lt;&gt;""),"Remove Completion Date",IF(AND($L124&lt;&gt;"",$K124&lt;&gt;"Completed"),"Set Result to Completed",IF(AND($L124&lt;&gt;"",$M124=""),"Tune-Up Price Required",IF(AND($L124="",OR($N124&lt;&gt;"",$O124&lt;&gt;"")),"Completion Date Required",""))))))))))))))))))))))))</f>
        <v/>
      </c>
    </row>
    <row r="125" ht="25" customHeight="1">
      <c r="A125" s="35" t="n"/>
      <c r="B125" s="36" t="n"/>
      <c r="C125" s="37" t="n"/>
      <c r="D125" s="38" t="n"/>
      <c r="E125" s="38" t="n"/>
      <c r="F125" s="54" t="n"/>
      <c r="G125" s="37" t="n"/>
      <c r="H125" s="37" t="n"/>
      <c r="I125" s="54" t="n"/>
      <c r="J125" s="54" t="n"/>
      <c r="K125" s="37" t="n"/>
      <c r="L125" s="54" t="n"/>
      <c r="M125" s="40" t="n"/>
      <c r="N125" s="40" t="n"/>
      <c r="O125" s="41" t="n"/>
      <c r="P125" s="42">
        <f>IF($A125="","",IF($I125="",0,1))</f>
        <v/>
      </c>
      <c r="Q125" s="42">
        <f>IF($A125="","",IF($L125="",0,1))</f>
        <v/>
      </c>
      <c r="R125" s="43">
        <f>IF($A125="","",IF($L125="","",IF($M125="","",IFERROR($M125+IF($N125="",0,$N125),""))))</f>
        <v/>
      </c>
      <c r="S125" s="42">
        <f>IF(OR($A125="",$F125="",$I125=""),"",IFERROR($I125-$F125,""))</f>
        <v/>
      </c>
      <c r="T125" s="55">
        <f>IF(OR($A125="",$F125="",$I125&lt;&gt;"",$H125="Declined"),"",IFERROR($F125+Setup!$B$9,""))</f>
        <v/>
      </c>
      <c r="U125" s="45">
        <f>IF($A125="","",IF($K125="Canceled","Canceled",IF($K125="No-Show","No-Show",IF($L125&lt;&gt;"","Completed",IF($K125="Completed","Completion Date Needed",IF($I125&lt;&gt;"",IF($J125="","Booked - Schedule Needed",IF($J125&lt;Setup!$B$5,"Scheduled Date Passed","Scheduled")),IF($H125="Declined","Declined","Open")))))))</f>
        <v/>
      </c>
      <c r="V125" s="45">
        <f>IF($A125="","",IF($W125&lt;&gt;"","Fix Data",IF($U125="Completion Date Needed","Completion Date Needed",IF($U125="Booked - Schedule Needed","Schedule Needed",IF($U125="Scheduled Date Passed","Review Scheduled Date",IF($U125="No-Show","Review No-Show",IF(AND($T125&lt;&gt;"",$T125&lt;=Setup!$B$5),"Follow-Up Due","")))))))</f>
        <v/>
      </c>
      <c r="W125" s="45">
        <f>IF($A125="","",IF(COUNTIF($A$2:$A$201,$A125)&gt;1,"Duplicate Record ID",IF($B125="","Site Alias Required",IF($C125="","Area Required",IF($D125="","Relationship Type Required",IF($E125="","Service Focus Required",IF(AND($F125="",$H125&lt;&gt;""),"Outreach Date Required",IF(AND($F125&lt;&gt;"",$H125=""),"Outreach Outcome Required",IF(AND($F125&lt;&gt;"",$F125&gt;Setup!$B$5),"Future Outreach Date",IF(AND($H125="Booked",$I125=""),"Booking Date Required",IF(AND($I125&lt;&gt;"",$H125&lt;&gt;"Booked"),"Set Outcome to Booked",IF(AND($I125&lt;&gt;"",$I125&gt;Setup!$B$5),"Future Booking Date",IF(AND($F125&lt;&gt;"",$I125&lt;&gt;"",$I125&lt;$F125),"Booking Before Outreach",IF(AND($J125&lt;&gt;"",$I125=""),"Booking Date Required",IF(AND($I125&lt;&gt;"",$J125&lt;&gt;"",$J125&lt;$I125),"Scheduled Before Booking",IF(AND($K125&lt;&gt;"",$J125=""),"Scheduled Date Required",IF(AND($L125&lt;&gt;"",$I125=""),"Booking Date Required",IF(AND($L125&lt;&gt;"",$L125&gt;Setup!$B$5),"Future Completion Date",IF(AND($J125&lt;&gt;"",$L125&lt;&gt;"",$L125&lt;$J125),"Completion Before Scheduled",IF(AND($K125="Completed",$L125=""),"Completion Date Required",IF(AND(OR($K125="Canceled",$K125="No-Show"),$L125&lt;&gt;""),"Remove Completion Date",IF(AND($L125&lt;&gt;"",$K125&lt;&gt;"Completed"),"Set Result to Completed",IF(AND($L125&lt;&gt;"",$M125=""),"Tune-Up Price Required",IF(AND($L125="",OR($N125&lt;&gt;"",$O125&lt;&gt;"")),"Completion Date Required",""))))))))))))))))))))))))</f>
        <v/>
      </c>
    </row>
    <row r="126" ht="25" customHeight="1">
      <c r="A126" s="35" t="n"/>
      <c r="B126" s="36" t="n"/>
      <c r="C126" s="37" t="n"/>
      <c r="D126" s="38" t="n"/>
      <c r="E126" s="38" t="n"/>
      <c r="F126" s="54" t="n"/>
      <c r="G126" s="37" t="n"/>
      <c r="H126" s="37" t="n"/>
      <c r="I126" s="54" t="n"/>
      <c r="J126" s="54" t="n"/>
      <c r="K126" s="37" t="n"/>
      <c r="L126" s="54" t="n"/>
      <c r="M126" s="40" t="n"/>
      <c r="N126" s="40" t="n"/>
      <c r="O126" s="41" t="n"/>
      <c r="P126" s="42">
        <f>IF($A126="","",IF($I126="",0,1))</f>
        <v/>
      </c>
      <c r="Q126" s="42">
        <f>IF($A126="","",IF($L126="",0,1))</f>
        <v/>
      </c>
      <c r="R126" s="43">
        <f>IF($A126="","",IF($L126="","",IF($M126="","",IFERROR($M126+IF($N126="",0,$N126),""))))</f>
        <v/>
      </c>
      <c r="S126" s="42">
        <f>IF(OR($A126="",$F126="",$I126=""),"",IFERROR($I126-$F126,""))</f>
        <v/>
      </c>
      <c r="T126" s="55">
        <f>IF(OR($A126="",$F126="",$I126&lt;&gt;"",$H126="Declined"),"",IFERROR($F126+Setup!$B$9,""))</f>
        <v/>
      </c>
      <c r="U126" s="45">
        <f>IF($A126="","",IF($K126="Canceled","Canceled",IF($K126="No-Show","No-Show",IF($L126&lt;&gt;"","Completed",IF($K126="Completed","Completion Date Needed",IF($I126&lt;&gt;"",IF($J126="","Booked - Schedule Needed",IF($J126&lt;Setup!$B$5,"Scheduled Date Passed","Scheduled")),IF($H126="Declined","Declined","Open")))))))</f>
        <v/>
      </c>
      <c r="V126" s="45">
        <f>IF($A126="","",IF($W126&lt;&gt;"","Fix Data",IF($U126="Completion Date Needed","Completion Date Needed",IF($U126="Booked - Schedule Needed","Schedule Needed",IF($U126="Scheduled Date Passed","Review Scheduled Date",IF($U126="No-Show","Review No-Show",IF(AND($T126&lt;&gt;"",$T126&lt;=Setup!$B$5),"Follow-Up Due","")))))))</f>
        <v/>
      </c>
      <c r="W126" s="45">
        <f>IF($A126="","",IF(COUNTIF($A$2:$A$201,$A126)&gt;1,"Duplicate Record ID",IF($B126="","Site Alias Required",IF($C126="","Area Required",IF($D126="","Relationship Type Required",IF($E126="","Service Focus Required",IF(AND($F126="",$H126&lt;&gt;""),"Outreach Date Required",IF(AND($F126&lt;&gt;"",$H126=""),"Outreach Outcome Required",IF(AND($F126&lt;&gt;"",$F126&gt;Setup!$B$5),"Future Outreach Date",IF(AND($H126="Booked",$I126=""),"Booking Date Required",IF(AND($I126&lt;&gt;"",$H126&lt;&gt;"Booked"),"Set Outcome to Booked",IF(AND($I126&lt;&gt;"",$I126&gt;Setup!$B$5),"Future Booking Date",IF(AND($F126&lt;&gt;"",$I126&lt;&gt;"",$I126&lt;$F126),"Booking Before Outreach",IF(AND($J126&lt;&gt;"",$I126=""),"Booking Date Required",IF(AND($I126&lt;&gt;"",$J126&lt;&gt;"",$J126&lt;$I126),"Scheduled Before Booking",IF(AND($K126&lt;&gt;"",$J126=""),"Scheduled Date Required",IF(AND($L126&lt;&gt;"",$I126=""),"Booking Date Required",IF(AND($L126&lt;&gt;"",$L126&gt;Setup!$B$5),"Future Completion Date",IF(AND($J126&lt;&gt;"",$L126&lt;&gt;"",$L126&lt;$J126),"Completion Before Scheduled",IF(AND($K126="Completed",$L126=""),"Completion Date Required",IF(AND(OR($K126="Canceled",$K126="No-Show"),$L126&lt;&gt;""),"Remove Completion Date",IF(AND($L126&lt;&gt;"",$K126&lt;&gt;"Completed"),"Set Result to Completed",IF(AND($L126&lt;&gt;"",$M126=""),"Tune-Up Price Required",IF(AND($L126="",OR($N126&lt;&gt;"",$O126&lt;&gt;"")),"Completion Date Required",""))))))))))))))))))))))))</f>
        <v/>
      </c>
    </row>
    <row r="127" ht="25" customHeight="1">
      <c r="A127" s="35" t="n"/>
      <c r="B127" s="36" t="n"/>
      <c r="C127" s="37" t="n"/>
      <c r="D127" s="38" t="n"/>
      <c r="E127" s="38" t="n"/>
      <c r="F127" s="54" t="n"/>
      <c r="G127" s="37" t="n"/>
      <c r="H127" s="37" t="n"/>
      <c r="I127" s="54" t="n"/>
      <c r="J127" s="54" t="n"/>
      <c r="K127" s="37" t="n"/>
      <c r="L127" s="54" t="n"/>
      <c r="M127" s="40" t="n"/>
      <c r="N127" s="40" t="n"/>
      <c r="O127" s="41" t="n"/>
      <c r="P127" s="42">
        <f>IF($A127="","",IF($I127="",0,1))</f>
        <v/>
      </c>
      <c r="Q127" s="42">
        <f>IF($A127="","",IF($L127="",0,1))</f>
        <v/>
      </c>
      <c r="R127" s="43">
        <f>IF($A127="","",IF($L127="","",IF($M127="","",IFERROR($M127+IF($N127="",0,$N127),""))))</f>
        <v/>
      </c>
      <c r="S127" s="42">
        <f>IF(OR($A127="",$F127="",$I127=""),"",IFERROR($I127-$F127,""))</f>
        <v/>
      </c>
      <c r="T127" s="55">
        <f>IF(OR($A127="",$F127="",$I127&lt;&gt;"",$H127="Declined"),"",IFERROR($F127+Setup!$B$9,""))</f>
        <v/>
      </c>
      <c r="U127" s="45">
        <f>IF($A127="","",IF($K127="Canceled","Canceled",IF($K127="No-Show","No-Show",IF($L127&lt;&gt;"","Completed",IF($K127="Completed","Completion Date Needed",IF($I127&lt;&gt;"",IF($J127="","Booked - Schedule Needed",IF($J127&lt;Setup!$B$5,"Scheduled Date Passed","Scheduled")),IF($H127="Declined","Declined","Open")))))))</f>
        <v/>
      </c>
      <c r="V127" s="45">
        <f>IF($A127="","",IF($W127&lt;&gt;"","Fix Data",IF($U127="Completion Date Needed","Completion Date Needed",IF($U127="Booked - Schedule Needed","Schedule Needed",IF($U127="Scheduled Date Passed","Review Scheduled Date",IF($U127="No-Show","Review No-Show",IF(AND($T127&lt;&gt;"",$T127&lt;=Setup!$B$5),"Follow-Up Due","")))))))</f>
        <v/>
      </c>
      <c r="W127" s="45">
        <f>IF($A127="","",IF(COUNTIF($A$2:$A$201,$A127)&gt;1,"Duplicate Record ID",IF($B127="","Site Alias Required",IF($C127="","Area Required",IF($D127="","Relationship Type Required",IF($E127="","Service Focus Required",IF(AND($F127="",$H127&lt;&gt;""),"Outreach Date Required",IF(AND($F127&lt;&gt;"",$H127=""),"Outreach Outcome Required",IF(AND($F127&lt;&gt;"",$F127&gt;Setup!$B$5),"Future Outreach Date",IF(AND($H127="Booked",$I127=""),"Booking Date Required",IF(AND($I127&lt;&gt;"",$H127&lt;&gt;"Booked"),"Set Outcome to Booked",IF(AND($I127&lt;&gt;"",$I127&gt;Setup!$B$5),"Future Booking Date",IF(AND($F127&lt;&gt;"",$I127&lt;&gt;"",$I127&lt;$F127),"Booking Before Outreach",IF(AND($J127&lt;&gt;"",$I127=""),"Booking Date Required",IF(AND($I127&lt;&gt;"",$J127&lt;&gt;"",$J127&lt;$I127),"Scheduled Before Booking",IF(AND($K127&lt;&gt;"",$J127=""),"Scheduled Date Required",IF(AND($L127&lt;&gt;"",$I127=""),"Booking Date Required",IF(AND($L127&lt;&gt;"",$L127&gt;Setup!$B$5),"Future Completion Date",IF(AND($J127&lt;&gt;"",$L127&lt;&gt;"",$L127&lt;$J127),"Completion Before Scheduled",IF(AND($K127="Completed",$L127=""),"Completion Date Required",IF(AND(OR($K127="Canceled",$K127="No-Show"),$L127&lt;&gt;""),"Remove Completion Date",IF(AND($L127&lt;&gt;"",$K127&lt;&gt;"Completed"),"Set Result to Completed",IF(AND($L127&lt;&gt;"",$M127=""),"Tune-Up Price Required",IF(AND($L127="",OR($N127&lt;&gt;"",$O127&lt;&gt;"")),"Completion Date Required",""))))))))))))))))))))))))</f>
        <v/>
      </c>
    </row>
    <row r="128" ht="25" customHeight="1">
      <c r="A128" s="35" t="n"/>
      <c r="B128" s="36" t="n"/>
      <c r="C128" s="37" t="n"/>
      <c r="D128" s="38" t="n"/>
      <c r="E128" s="38" t="n"/>
      <c r="F128" s="54" t="n"/>
      <c r="G128" s="37" t="n"/>
      <c r="H128" s="37" t="n"/>
      <c r="I128" s="54" t="n"/>
      <c r="J128" s="54" t="n"/>
      <c r="K128" s="37" t="n"/>
      <c r="L128" s="54" t="n"/>
      <c r="M128" s="40" t="n"/>
      <c r="N128" s="40" t="n"/>
      <c r="O128" s="41" t="n"/>
      <c r="P128" s="42">
        <f>IF($A128="","",IF($I128="",0,1))</f>
        <v/>
      </c>
      <c r="Q128" s="42">
        <f>IF($A128="","",IF($L128="",0,1))</f>
        <v/>
      </c>
      <c r="R128" s="43">
        <f>IF($A128="","",IF($L128="","",IF($M128="","",IFERROR($M128+IF($N128="",0,$N128),""))))</f>
        <v/>
      </c>
      <c r="S128" s="42">
        <f>IF(OR($A128="",$F128="",$I128=""),"",IFERROR($I128-$F128,""))</f>
        <v/>
      </c>
      <c r="T128" s="55">
        <f>IF(OR($A128="",$F128="",$I128&lt;&gt;"",$H128="Declined"),"",IFERROR($F128+Setup!$B$9,""))</f>
        <v/>
      </c>
      <c r="U128" s="45">
        <f>IF($A128="","",IF($K128="Canceled","Canceled",IF($K128="No-Show","No-Show",IF($L128&lt;&gt;"","Completed",IF($K128="Completed","Completion Date Needed",IF($I128&lt;&gt;"",IF($J128="","Booked - Schedule Needed",IF($J128&lt;Setup!$B$5,"Scheduled Date Passed","Scheduled")),IF($H128="Declined","Declined","Open")))))))</f>
        <v/>
      </c>
      <c r="V128" s="45">
        <f>IF($A128="","",IF($W128&lt;&gt;"","Fix Data",IF($U128="Completion Date Needed","Completion Date Needed",IF($U128="Booked - Schedule Needed","Schedule Needed",IF($U128="Scheduled Date Passed","Review Scheduled Date",IF($U128="No-Show","Review No-Show",IF(AND($T128&lt;&gt;"",$T128&lt;=Setup!$B$5),"Follow-Up Due","")))))))</f>
        <v/>
      </c>
      <c r="W128" s="45">
        <f>IF($A128="","",IF(COUNTIF($A$2:$A$201,$A128)&gt;1,"Duplicate Record ID",IF($B128="","Site Alias Required",IF($C128="","Area Required",IF($D128="","Relationship Type Required",IF($E128="","Service Focus Required",IF(AND($F128="",$H128&lt;&gt;""),"Outreach Date Required",IF(AND($F128&lt;&gt;"",$H128=""),"Outreach Outcome Required",IF(AND($F128&lt;&gt;"",$F128&gt;Setup!$B$5),"Future Outreach Date",IF(AND($H128="Booked",$I128=""),"Booking Date Required",IF(AND($I128&lt;&gt;"",$H128&lt;&gt;"Booked"),"Set Outcome to Booked",IF(AND($I128&lt;&gt;"",$I128&gt;Setup!$B$5),"Future Booking Date",IF(AND($F128&lt;&gt;"",$I128&lt;&gt;"",$I128&lt;$F128),"Booking Before Outreach",IF(AND($J128&lt;&gt;"",$I128=""),"Booking Date Required",IF(AND($I128&lt;&gt;"",$J128&lt;&gt;"",$J128&lt;$I128),"Scheduled Before Booking",IF(AND($K128&lt;&gt;"",$J128=""),"Scheduled Date Required",IF(AND($L128&lt;&gt;"",$I128=""),"Booking Date Required",IF(AND($L128&lt;&gt;"",$L128&gt;Setup!$B$5),"Future Completion Date",IF(AND($J128&lt;&gt;"",$L128&lt;&gt;"",$L128&lt;$J128),"Completion Before Scheduled",IF(AND($K128="Completed",$L128=""),"Completion Date Required",IF(AND(OR($K128="Canceled",$K128="No-Show"),$L128&lt;&gt;""),"Remove Completion Date",IF(AND($L128&lt;&gt;"",$K128&lt;&gt;"Completed"),"Set Result to Completed",IF(AND($L128&lt;&gt;"",$M128=""),"Tune-Up Price Required",IF(AND($L128="",OR($N128&lt;&gt;"",$O128&lt;&gt;"")),"Completion Date Required",""))))))))))))))))))))))))</f>
        <v/>
      </c>
    </row>
    <row r="129" ht="25" customHeight="1">
      <c r="A129" s="35" t="n"/>
      <c r="B129" s="36" t="n"/>
      <c r="C129" s="37" t="n"/>
      <c r="D129" s="38" t="n"/>
      <c r="E129" s="38" t="n"/>
      <c r="F129" s="54" t="n"/>
      <c r="G129" s="37" t="n"/>
      <c r="H129" s="37" t="n"/>
      <c r="I129" s="54" t="n"/>
      <c r="J129" s="54" t="n"/>
      <c r="K129" s="37" t="n"/>
      <c r="L129" s="54" t="n"/>
      <c r="M129" s="40" t="n"/>
      <c r="N129" s="40" t="n"/>
      <c r="O129" s="41" t="n"/>
      <c r="P129" s="42">
        <f>IF($A129="","",IF($I129="",0,1))</f>
        <v/>
      </c>
      <c r="Q129" s="42">
        <f>IF($A129="","",IF($L129="",0,1))</f>
        <v/>
      </c>
      <c r="R129" s="43">
        <f>IF($A129="","",IF($L129="","",IF($M129="","",IFERROR($M129+IF($N129="",0,$N129),""))))</f>
        <v/>
      </c>
      <c r="S129" s="42">
        <f>IF(OR($A129="",$F129="",$I129=""),"",IFERROR($I129-$F129,""))</f>
        <v/>
      </c>
      <c r="T129" s="55">
        <f>IF(OR($A129="",$F129="",$I129&lt;&gt;"",$H129="Declined"),"",IFERROR($F129+Setup!$B$9,""))</f>
        <v/>
      </c>
      <c r="U129" s="45">
        <f>IF($A129="","",IF($K129="Canceled","Canceled",IF($K129="No-Show","No-Show",IF($L129&lt;&gt;"","Completed",IF($K129="Completed","Completion Date Needed",IF($I129&lt;&gt;"",IF($J129="","Booked - Schedule Needed",IF($J129&lt;Setup!$B$5,"Scheduled Date Passed","Scheduled")),IF($H129="Declined","Declined","Open")))))))</f>
        <v/>
      </c>
      <c r="V129" s="45">
        <f>IF($A129="","",IF($W129&lt;&gt;"","Fix Data",IF($U129="Completion Date Needed","Completion Date Needed",IF($U129="Booked - Schedule Needed","Schedule Needed",IF($U129="Scheduled Date Passed","Review Scheduled Date",IF($U129="No-Show","Review No-Show",IF(AND($T129&lt;&gt;"",$T129&lt;=Setup!$B$5),"Follow-Up Due","")))))))</f>
        <v/>
      </c>
      <c r="W129" s="45">
        <f>IF($A129="","",IF(COUNTIF($A$2:$A$201,$A129)&gt;1,"Duplicate Record ID",IF($B129="","Site Alias Required",IF($C129="","Area Required",IF($D129="","Relationship Type Required",IF($E129="","Service Focus Required",IF(AND($F129="",$H129&lt;&gt;""),"Outreach Date Required",IF(AND($F129&lt;&gt;"",$H129=""),"Outreach Outcome Required",IF(AND($F129&lt;&gt;"",$F129&gt;Setup!$B$5),"Future Outreach Date",IF(AND($H129="Booked",$I129=""),"Booking Date Required",IF(AND($I129&lt;&gt;"",$H129&lt;&gt;"Booked"),"Set Outcome to Booked",IF(AND($I129&lt;&gt;"",$I129&gt;Setup!$B$5),"Future Booking Date",IF(AND($F129&lt;&gt;"",$I129&lt;&gt;"",$I129&lt;$F129),"Booking Before Outreach",IF(AND($J129&lt;&gt;"",$I129=""),"Booking Date Required",IF(AND($I129&lt;&gt;"",$J129&lt;&gt;"",$J129&lt;$I129),"Scheduled Before Booking",IF(AND($K129&lt;&gt;"",$J129=""),"Scheduled Date Required",IF(AND($L129&lt;&gt;"",$I129=""),"Booking Date Required",IF(AND($L129&lt;&gt;"",$L129&gt;Setup!$B$5),"Future Completion Date",IF(AND($J129&lt;&gt;"",$L129&lt;&gt;"",$L129&lt;$J129),"Completion Before Scheduled",IF(AND($K129="Completed",$L129=""),"Completion Date Required",IF(AND(OR($K129="Canceled",$K129="No-Show"),$L129&lt;&gt;""),"Remove Completion Date",IF(AND($L129&lt;&gt;"",$K129&lt;&gt;"Completed"),"Set Result to Completed",IF(AND($L129&lt;&gt;"",$M129=""),"Tune-Up Price Required",IF(AND($L129="",OR($N129&lt;&gt;"",$O129&lt;&gt;"")),"Completion Date Required",""))))))))))))))))))))))))</f>
        <v/>
      </c>
    </row>
    <row r="130" ht="25" customHeight="1">
      <c r="A130" s="35" t="n"/>
      <c r="B130" s="36" t="n"/>
      <c r="C130" s="37" t="n"/>
      <c r="D130" s="38" t="n"/>
      <c r="E130" s="38" t="n"/>
      <c r="F130" s="54" t="n"/>
      <c r="G130" s="37" t="n"/>
      <c r="H130" s="37" t="n"/>
      <c r="I130" s="54" t="n"/>
      <c r="J130" s="54" t="n"/>
      <c r="K130" s="37" t="n"/>
      <c r="L130" s="54" t="n"/>
      <c r="M130" s="40" t="n"/>
      <c r="N130" s="40" t="n"/>
      <c r="O130" s="41" t="n"/>
      <c r="P130" s="42">
        <f>IF($A130="","",IF($I130="",0,1))</f>
        <v/>
      </c>
      <c r="Q130" s="42">
        <f>IF($A130="","",IF($L130="",0,1))</f>
        <v/>
      </c>
      <c r="R130" s="43">
        <f>IF($A130="","",IF($L130="","",IF($M130="","",IFERROR($M130+IF($N130="",0,$N130),""))))</f>
        <v/>
      </c>
      <c r="S130" s="42">
        <f>IF(OR($A130="",$F130="",$I130=""),"",IFERROR($I130-$F130,""))</f>
        <v/>
      </c>
      <c r="T130" s="55">
        <f>IF(OR($A130="",$F130="",$I130&lt;&gt;"",$H130="Declined"),"",IFERROR($F130+Setup!$B$9,""))</f>
        <v/>
      </c>
      <c r="U130" s="45">
        <f>IF($A130="","",IF($K130="Canceled","Canceled",IF($K130="No-Show","No-Show",IF($L130&lt;&gt;"","Completed",IF($K130="Completed","Completion Date Needed",IF($I130&lt;&gt;"",IF($J130="","Booked - Schedule Needed",IF($J130&lt;Setup!$B$5,"Scheduled Date Passed","Scheduled")),IF($H130="Declined","Declined","Open")))))))</f>
        <v/>
      </c>
      <c r="V130" s="45">
        <f>IF($A130="","",IF($W130&lt;&gt;"","Fix Data",IF($U130="Completion Date Needed","Completion Date Needed",IF($U130="Booked - Schedule Needed","Schedule Needed",IF($U130="Scheduled Date Passed","Review Scheduled Date",IF($U130="No-Show","Review No-Show",IF(AND($T130&lt;&gt;"",$T130&lt;=Setup!$B$5),"Follow-Up Due","")))))))</f>
        <v/>
      </c>
      <c r="W130" s="45">
        <f>IF($A130="","",IF(COUNTIF($A$2:$A$201,$A130)&gt;1,"Duplicate Record ID",IF($B130="","Site Alias Required",IF($C130="","Area Required",IF($D130="","Relationship Type Required",IF($E130="","Service Focus Required",IF(AND($F130="",$H130&lt;&gt;""),"Outreach Date Required",IF(AND($F130&lt;&gt;"",$H130=""),"Outreach Outcome Required",IF(AND($F130&lt;&gt;"",$F130&gt;Setup!$B$5),"Future Outreach Date",IF(AND($H130="Booked",$I130=""),"Booking Date Required",IF(AND($I130&lt;&gt;"",$H130&lt;&gt;"Booked"),"Set Outcome to Booked",IF(AND($I130&lt;&gt;"",$I130&gt;Setup!$B$5),"Future Booking Date",IF(AND($F130&lt;&gt;"",$I130&lt;&gt;"",$I130&lt;$F130),"Booking Before Outreach",IF(AND($J130&lt;&gt;"",$I130=""),"Booking Date Required",IF(AND($I130&lt;&gt;"",$J130&lt;&gt;"",$J130&lt;$I130),"Scheduled Before Booking",IF(AND($K130&lt;&gt;"",$J130=""),"Scheduled Date Required",IF(AND($L130&lt;&gt;"",$I130=""),"Booking Date Required",IF(AND($L130&lt;&gt;"",$L130&gt;Setup!$B$5),"Future Completion Date",IF(AND($J130&lt;&gt;"",$L130&lt;&gt;"",$L130&lt;$J130),"Completion Before Scheduled",IF(AND($K130="Completed",$L130=""),"Completion Date Required",IF(AND(OR($K130="Canceled",$K130="No-Show"),$L130&lt;&gt;""),"Remove Completion Date",IF(AND($L130&lt;&gt;"",$K130&lt;&gt;"Completed"),"Set Result to Completed",IF(AND($L130&lt;&gt;"",$M130=""),"Tune-Up Price Required",IF(AND($L130="",OR($N130&lt;&gt;"",$O130&lt;&gt;"")),"Completion Date Required",""))))))))))))))))))))))))</f>
        <v/>
      </c>
    </row>
    <row r="131" ht="25" customHeight="1">
      <c r="A131" s="35" t="n"/>
      <c r="B131" s="36" t="n"/>
      <c r="C131" s="37" t="n"/>
      <c r="D131" s="38" t="n"/>
      <c r="E131" s="38" t="n"/>
      <c r="F131" s="54" t="n"/>
      <c r="G131" s="37" t="n"/>
      <c r="H131" s="37" t="n"/>
      <c r="I131" s="54" t="n"/>
      <c r="J131" s="54" t="n"/>
      <c r="K131" s="37" t="n"/>
      <c r="L131" s="54" t="n"/>
      <c r="M131" s="40" t="n"/>
      <c r="N131" s="40" t="n"/>
      <c r="O131" s="41" t="n"/>
      <c r="P131" s="42">
        <f>IF($A131="","",IF($I131="",0,1))</f>
        <v/>
      </c>
      <c r="Q131" s="42">
        <f>IF($A131="","",IF($L131="",0,1))</f>
        <v/>
      </c>
      <c r="R131" s="43">
        <f>IF($A131="","",IF($L131="","",IF($M131="","",IFERROR($M131+IF($N131="",0,$N131),""))))</f>
        <v/>
      </c>
      <c r="S131" s="42">
        <f>IF(OR($A131="",$F131="",$I131=""),"",IFERROR($I131-$F131,""))</f>
        <v/>
      </c>
      <c r="T131" s="55">
        <f>IF(OR($A131="",$F131="",$I131&lt;&gt;"",$H131="Declined"),"",IFERROR($F131+Setup!$B$9,""))</f>
        <v/>
      </c>
      <c r="U131" s="45">
        <f>IF($A131="","",IF($K131="Canceled","Canceled",IF($K131="No-Show","No-Show",IF($L131&lt;&gt;"","Completed",IF($K131="Completed","Completion Date Needed",IF($I131&lt;&gt;"",IF($J131="","Booked - Schedule Needed",IF($J131&lt;Setup!$B$5,"Scheduled Date Passed","Scheduled")),IF($H131="Declined","Declined","Open")))))))</f>
        <v/>
      </c>
      <c r="V131" s="45">
        <f>IF($A131="","",IF($W131&lt;&gt;"","Fix Data",IF($U131="Completion Date Needed","Completion Date Needed",IF($U131="Booked - Schedule Needed","Schedule Needed",IF($U131="Scheduled Date Passed","Review Scheduled Date",IF($U131="No-Show","Review No-Show",IF(AND($T131&lt;&gt;"",$T131&lt;=Setup!$B$5),"Follow-Up Due","")))))))</f>
        <v/>
      </c>
      <c r="W131" s="45">
        <f>IF($A131="","",IF(COUNTIF($A$2:$A$201,$A131)&gt;1,"Duplicate Record ID",IF($B131="","Site Alias Required",IF($C131="","Area Required",IF($D131="","Relationship Type Required",IF($E131="","Service Focus Required",IF(AND($F131="",$H131&lt;&gt;""),"Outreach Date Required",IF(AND($F131&lt;&gt;"",$H131=""),"Outreach Outcome Required",IF(AND($F131&lt;&gt;"",$F131&gt;Setup!$B$5),"Future Outreach Date",IF(AND($H131="Booked",$I131=""),"Booking Date Required",IF(AND($I131&lt;&gt;"",$H131&lt;&gt;"Booked"),"Set Outcome to Booked",IF(AND($I131&lt;&gt;"",$I131&gt;Setup!$B$5),"Future Booking Date",IF(AND($F131&lt;&gt;"",$I131&lt;&gt;"",$I131&lt;$F131),"Booking Before Outreach",IF(AND($J131&lt;&gt;"",$I131=""),"Booking Date Required",IF(AND($I131&lt;&gt;"",$J131&lt;&gt;"",$J131&lt;$I131),"Scheduled Before Booking",IF(AND($K131&lt;&gt;"",$J131=""),"Scheduled Date Required",IF(AND($L131&lt;&gt;"",$I131=""),"Booking Date Required",IF(AND($L131&lt;&gt;"",$L131&gt;Setup!$B$5),"Future Completion Date",IF(AND($J131&lt;&gt;"",$L131&lt;&gt;"",$L131&lt;$J131),"Completion Before Scheduled",IF(AND($K131="Completed",$L131=""),"Completion Date Required",IF(AND(OR($K131="Canceled",$K131="No-Show"),$L131&lt;&gt;""),"Remove Completion Date",IF(AND($L131&lt;&gt;"",$K131&lt;&gt;"Completed"),"Set Result to Completed",IF(AND($L131&lt;&gt;"",$M131=""),"Tune-Up Price Required",IF(AND($L131="",OR($N131&lt;&gt;"",$O131&lt;&gt;"")),"Completion Date Required",""))))))))))))))))))))))))</f>
        <v/>
      </c>
    </row>
    <row r="132" ht="25" customHeight="1">
      <c r="A132" s="35" t="n"/>
      <c r="B132" s="36" t="n"/>
      <c r="C132" s="37" t="n"/>
      <c r="D132" s="38" t="n"/>
      <c r="E132" s="38" t="n"/>
      <c r="F132" s="54" t="n"/>
      <c r="G132" s="37" t="n"/>
      <c r="H132" s="37" t="n"/>
      <c r="I132" s="54" t="n"/>
      <c r="J132" s="54" t="n"/>
      <c r="K132" s="37" t="n"/>
      <c r="L132" s="54" t="n"/>
      <c r="M132" s="40" t="n"/>
      <c r="N132" s="40" t="n"/>
      <c r="O132" s="41" t="n"/>
      <c r="P132" s="42">
        <f>IF($A132="","",IF($I132="",0,1))</f>
        <v/>
      </c>
      <c r="Q132" s="42">
        <f>IF($A132="","",IF($L132="",0,1))</f>
        <v/>
      </c>
      <c r="R132" s="43">
        <f>IF($A132="","",IF($L132="","",IF($M132="","",IFERROR($M132+IF($N132="",0,$N132),""))))</f>
        <v/>
      </c>
      <c r="S132" s="42">
        <f>IF(OR($A132="",$F132="",$I132=""),"",IFERROR($I132-$F132,""))</f>
        <v/>
      </c>
      <c r="T132" s="55">
        <f>IF(OR($A132="",$F132="",$I132&lt;&gt;"",$H132="Declined"),"",IFERROR($F132+Setup!$B$9,""))</f>
        <v/>
      </c>
      <c r="U132" s="45">
        <f>IF($A132="","",IF($K132="Canceled","Canceled",IF($K132="No-Show","No-Show",IF($L132&lt;&gt;"","Completed",IF($K132="Completed","Completion Date Needed",IF($I132&lt;&gt;"",IF($J132="","Booked - Schedule Needed",IF($J132&lt;Setup!$B$5,"Scheduled Date Passed","Scheduled")),IF($H132="Declined","Declined","Open")))))))</f>
        <v/>
      </c>
      <c r="V132" s="45">
        <f>IF($A132="","",IF($W132&lt;&gt;"","Fix Data",IF($U132="Completion Date Needed","Completion Date Needed",IF($U132="Booked - Schedule Needed","Schedule Needed",IF($U132="Scheduled Date Passed","Review Scheduled Date",IF($U132="No-Show","Review No-Show",IF(AND($T132&lt;&gt;"",$T132&lt;=Setup!$B$5),"Follow-Up Due","")))))))</f>
        <v/>
      </c>
      <c r="W132" s="45">
        <f>IF($A132="","",IF(COUNTIF($A$2:$A$201,$A132)&gt;1,"Duplicate Record ID",IF($B132="","Site Alias Required",IF($C132="","Area Required",IF($D132="","Relationship Type Required",IF($E132="","Service Focus Required",IF(AND($F132="",$H132&lt;&gt;""),"Outreach Date Required",IF(AND($F132&lt;&gt;"",$H132=""),"Outreach Outcome Required",IF(AND($F132&lt;&gt;"",$F132&gt;Setup!$B$5),"Future Outreach Date",IF(AND($H132="Booked",$I132=""),"Booking Date Required",IF(AND($I132&lt;&gt;"",$H132&lt;&gt;"Booked"),"Set Outcome to Booked",IF(AND($I132&lt;&gt;"",$I132&gt;Setup!$B$5),"Future Booking Date",IF(AND($F132&lt;&gt;"",$I132&lt;&gt;"",$I132&lt;$F132),"Booking Before Outreach",IF(AND($J132&lt;&gt;"",$I132=""),"Booking Date Required",IF(AND($I132&lt;&gt;"",$J132&lt;&gt;"",$J132&lt;$I132),"Scheduled Before Booking",IF(AND($K132&lt;&gt;"",$J132=""),"Scheduled Date Required",IF(AND($L132&lt;&gt;"",$I132=""),"Booking Date Required",IF(AND($L132&lt;&gt;"",$L132&gt;Setup!$B$5),"Future Completion Date",IF(AND($J132&lt;&gt;"",$L132&lt;&gt;"",$L132&lt;$J132),"Completion Before Scheduled",IF(AND($K132="Completed",$L132=""),"Completion Date Required",IF(AND(OR($K132="Canceled",$K132="No-Show"),$L132&lt;&gt;""),"Remove Completion Date",IF(AND($L132&lt;&gt;"",$K132&lt;&gt;"Completed"),"Set Result to Completed",IF(AND($L132&lt;&gt;"",$M132=""),"Tune-Up Price Required",IF(AND($L132="",OR($N132&lt;&gt;"",$O132&lt;&gt;"")),"Completion Date Required",""))))))))))))))))))))))))</f>
        <v/>
      </c>
    </row>
    <row r="133" ht="25" customHeight="1">
      <c r="A133" s="35" t="n"/>
      <c r="B133" s="36" t="n"/>
      <c r="C133" s="37" t="n"/>
      <c r="D133" s="38" t="n"/>
      <c r="E133" s="38" t="n"/>
      <c r="F133" s="54" t="n"/>
      <c r="G133" s="37" t="n"/>
      <c r="H133" s="37" t="n"/>
      <c r="I133" s="54" t="n"/>
      <c r="J133" s="54" t="n"/>
      <c r="K133" s="37" t="n"/>
      <c r="L133" s="54" t="n"/>
      <c r="M133" s="40" t="n"/>
      <c r="N133" s="40" t="n"/>
      <c r="O133" s="41" t="n"/>
      <c r="P133" s="42">
        <f>IF($A133="","",IF($I133="",0,1))</f>
        <v/>
      </c>
      <c r="Q133" s="42">
        <f>IF($A133="","",IF($L133="",0,1))</f>
        <v/>
      </c>
      <c r="R133" s="43">
        <f>IF($A133="","",IF($L133="","",IF($M133="","",IFERROR($M133+IF($N133="",0,$N133),""))))</f>
        <v/>
      </c>
      <c r="S133" s="42">
        <f>IF(OR($A133="",$F133="",$I133=""),"",IFERROR($I133-$F133,""))</f>
        <v/>
      </c>
      <c r="T133" s="55">
        <f>IF(OR($A133="",$F133="",$I133&lt;&gt;"",$H133="Declined"),"",IFERROR($F133+Setup!$B$9,""))</f>
        <v/>
      </c>
      <c r="U133" s="45">
        <f>IF($A133="","",IF($K133="Canceled","Canceled",IF($K133="No-Show","No-Show",IF($L133&lt;&gt;"","Completed",IF($K133="Completed","Completion Date Needed",IF($I133&lt;&gt;"",IF($J133="","Booked - Schedule Needed",IF($J133&lt;Setup!$B$5,"Scheduled Date Passed","Scheduled")),IF($H133="Declined","Declined","Open")))))))</f>
        <v/>
      </c>
      <c r="V133" s="45">
        <f>IF($A133="","",IF($W133&lt;&gt;"","Fix Data",IF($U133="Completion Date Needed","Completion Date Needed",IF($U133="Booked - Schedule Needed","Schedule Needed",IF($U133="Scheduled Date Passed","Review Scheduled Date",IF($U133="No-Show","Review No-Show",IF(AND($T133&lt;&gt;"",$T133&lt;=Setup!$B$5),"Follow-Up Due","")))))))</f>
        <v/>
      </c>
      <c r="W133" s="45">
        <f>IF($A133="","",IF(COUNTIF($A$2:$A$201,$A133)&gt;1,"Duplicate Record ID",IF($B133="","Site Alias Required",IF($C133="","Area Required",IF($D133="","Relationship Type Required",IF($E133="","Service Focus Required",IF(AND($F133="",$H133&lt;&gt;""),"Outreach Date Required",IF(AND($F133&lt;&gt;"",$H133=""),"Outreach Outcome Required",IF(AND($F133&lt;&gt;"",$F133&gt;Setup!$B$5),"Future Outreach Date",IF(AND($H133="Booked",$I133=""),"Booking Date Required",IF(AND($I133&lt;&gt;"",$H133&lt;&gt;"Booked"),"Set Outcome to Booked",IF(AND($I133&lt;&gt;"",$I133&gt;Setup!$B$5),"Future Booking Date",IF(AND($F133&lt;&gt;"",$I133&lt;&gt;"",$I133&lt;$F133),"Booking Before Outreach",IF(AND($J133&lt;&gt;"",$I133=""),"Booking Date Required",IF(AND($I133&lt;&gt;"",$J133&lt;&gt;"",$J133&lt;$I133),"Scheduled Before Booking",IF(AND($K133&lt;&gt;"",$J133=""),"Scheduled Date Required",IF(AND($L133&lt;&gt;"",$I133=""),"Booking Date Required",IF(AND($L133&lt;&gt;"",$L133&gt;Setup!$B$5),"Future Completion Date",IF(AND($J133&lt;&gt;"",$L133&lt;&gt;"",$L133&lt;$J133),"Completion Before Scheduled",IF(AND($K133="Completed",$L133=""),"Completion Date Required",IF(AND(OR($K133="Canceled",$K133="No-Show"),$L133&lt;&gt;""),"Remove Completion Date",IF(AND($L133&lt;&gt;"",$K133&lt;&gt;"Completed"),"Set Result to Completed",IF(AND($L133&lt;&gt;"",$M133=""),"Tune-Up Price Required",IF(AND($L133="",OR($N133&lt;&gt;"",$O133&lt;&gt;"")),"Completion Date Required",""))))))))))))))))))))))))</f>
        <v/>
      </c>
    </row>
    <row r="134" ht="25" customHeight="1">
      <c r="A134" s="35" t="n"/>
      <c r="B134" s="36" t="n"/>
      <c r="C134" s="37" t="n"/>
      <c r="D134" s="38" t="n"/>
      <c r="E134" s="38" t="n"/>
      <c r="F134" s="54" t="n"/>
      <c r="G134" s="37" t="n"/>
      <c r="H134" s="37" t="n"/>
      <c r="I134" s="54" t="n"/>
      <c r="J134" s="54" t="n"/>
      <c r="K134" s="37" t="n"/>
      <c r="L134" s="54" t="n"/>
      <c r="M134" s="40" t="n"/>
      <c r="N134" s="40" t="n"/>
      <c r="O134" s="41" t="n"/>
      <c r="P134" s="42">
        <f>IF($A134="","",IF($I134="",0,1))</f>
        <v/>
      </c>
      <c r="Q134" s="42">
        <f>IF($A134="","",IF($L134="",0,1))</f>
        <v/>
      </c>
      <c r="R134" s="43">
        <f>IF($A134="","",IF($L134="","",IF($M134="","",IFERROR($M134+IF($N134="",0,$N134),""))))</f>
        <v/>
      </c>
      <c r="S134" s="42">
        <f>IF(OR($A134="",$F134="",$I134=""),"",IFERROR($I134-$F134,""))</f>
        <v/>
      </c>
      <c r="T134" s="55">
        <f>IF(OR($A134="",$F134="",$I134&lt;&gt;"",$H134="Declined"),"",IFERROR($F134+Setup!$B$9,""))</f>
        <v/>
      </c>
      <c r="U134" s="45">
        <f>IF($A134="","",IF($K134="Canceled","Canceled",IF($K134="No-Show","No-Show",IF($L134&lt;&gt;"","Completed",IF($K134="Completed","Completion Date Needed",IF($I134&lt;&gt;"",IF($J134="","Booked - Schedule Needed",IF($J134&lt;Setup!$B$5,"Scheduled Date Passed","Scheduled")),IF($H134="Declined","Declined","Open")))))))</f>
        <v/>
      </c>
      <c r="V134" s="45">
        <f>IF($A134="","",IF($W134&lt;&gt;"","Fix Data",IF($U134="Completion Date Needed","Completion Date Needed",IF($U134="Booked - Schedule Needed","Schedule Needed",IF($U134="Scheduled Date Passed","Review Scheduled Date",IF($U134="No-Show","Review No-Show",IF(AND($T134&lt;&gt;"",$T134&lt;=Setup!$B$5),"Follow-Up Due","")))))))</f>
        <v/>
      </c>
      <c r="W134" s="45">
        <f>IF($A134="","",IF(COUNTIF($A$2:$A$201,$A134)&gt;1,"Duplicate Record ID",IF($B134="","Site Alias Required",IF($C134="","Area Required",IF($D134="","Relationship Type Required",IF($E134="","Service Focus Required",IF(AND($F134="",$H134&lt;&gt;""),"Outreach Date Required",IF(AND($F134&lt;&gt;"",$H134=""),"Outreach Outcome Required",IF(AND($F134&lt;&gt;"",$F134&gt;Setup!$B$5),"Future Outreach Date",IF(AND($H134="Booked",$I134=""),"Booking Date Required",IF(AND($I134&lt;&gt;"",$H134&lt;&gt;"Booked"),"Set Outcome to Booked",IF(AND($I134&lt;&gt;"",$I134&gt;Setup!$B$5),"Future Booking Date",IF(AND($F134&lt;&gt;"",$I134&lt;&gt;"",$I134&lt;$F134),"Booking Before Outreach",IF(AND($J134&lt;&gt;"",$I134=""),"Booking Date Required",IF(AND($I134&lt;&gt;"",$J134&lt;&gt;"",$J134&lt;$I134),"Scheduled Before Booking",IF(AND($K134&lt;&gt;"",$J134=""),"Scheduled Date Required",IF(AND($L134&lt;&gt;"",$I134=""),"Booking Date Required",IF(AND($L134&lt;&gt;"",$L134&gt;Setup!$B$5),"Future Completion Date",IF(AND($J134&lt;&gt;"",$L134&lt;&gt;"",$L134&lt;$J134),"Completion Before Scheduled",IF(AND($K134="Completed",$L134=""),"Completion Date Required",IF(AND(OR($K134="Canceled",$K134="No-Show"),$L134&lt;&gt;""),"Remove Completion Date",IF(AND($L134&lt;&gt;"",$K134&lt;&gt;"Completed"),"Set Result to Completed",IF(AND($L134&lt;&gt;"",$M134=""),"Tune-Up Price Required",IF(AND($L134="",OR($N134&lt;&gt;"",$O134&lt;&gt;"")),"Completion Date Required",""))))))))))))))))))))))))</f>
        <v/>
      </c>
    </row>
    <row r="135" ht="25" customHeight="1">
      <c r="A135" s="35" t="n"/>
      <c r="B135" s="36" t="n"/>
      <c r="C135" s="37" t="n"/>
      <c r="D135" s="38" t="n"/>
      <c r="E135" s="38" t="n"/>
      <c r="F135" s="54" t="n"/>
      <c r="G135" s="37" t="n"/>
      <c r="H135" s="37" t="n"/>
      <c r="I135" s="54" t="n"/>
      <c r="J135" s="54" t="n"/>
      <c r="K135" s="37" t="n"/>
      <c r="L135" s="54" t="n"/>
      <c r="M135" s="40" t="n"/>
      <c r="N135" s="40" t="n"/>
      <c r="O135" s="41" t="n"/>
      <c r="P135" s="42">
        <f>IF($A135="","",IF($I135="",0,1))</f>
        <v/>
      </c>
      <c r="Q135" s="42">
        <f>IF($A135="","",IF($L135="",0,1))</f>
        <v/>
      </c>
      <c r="R135" s="43">
        <f>IF($A135="","",IF($L135="","",IF($M135="","",IFERROR($M135+IF($N135="",0,$N135),""))))</f>
        <v/>
      </c>
      <c r="S135" s="42">
        <f>IF(OR($A135="",$F135="",$I135=""),"",IFERROR($I135-$F135,""))</f>
        <v/>
      </c>
      <c r="T135" s="55">
        <f>IF(OR($A135="",$F135="",$I135&lt;&gt;"",$H135="Declined"),"",IFERROR($F135+Setup!$B$9,""))</f>
        <v/>
      </c>
      <c r="U135" s="45">
        <f>IF($A135="","",IF($K135="Canceled","Canceled",IF($K135="No-Show","No-Show",IF($L135&lt;&gt;"","Completed",IF($K135="Completed","Completion Date Needed",IF($I135&lt;&gt;"",IF($J135="","Booked - Schedule Needed",IF($J135&lt;Setup!$B$5,"Scheduled Date Passed","Scheduled")),IF($H135="Declined","Declined","Open")))))))</f>
        <v/>
      </c>
      <c r="V135" s="45">
        <f>IF($A135="","",IF($W135&lt;&gt;"","Fix Data",IF($U135="Completion Date Needed","Completion Date Needed",IF($U135="Booked - Schedule Needed","Schedule Needed",IF($U135="Scheduled Date Passed","Review Scheduled Date",IF($U135="No-Show","Review No-Show",IF(AND($T135&lt;&gt;"",$T135&lt;=Setup!$B$5),"Follow-Up Due","")))))))</f>
        <v/>
      </c>
      <c r="W135" s="45">
        <f>IF($A135="","",IF(COUNTIF($A$2:$A$201,$A135)&gt;1,"Duplicate Record ID",IF($B135="","Site Alias Required",IF($C135="","Area Required",IF($D135="","Relationship Type Required",IF($E135="","Service Focus Required",IF(AND($F135="",$H135&lt;&gt;""),"Outreach Date Required",IF(AND($F135&lt;&gt;"",$H135=""),"Outreach Outcome Required",IF(AND($F135&lt;&gt;"",$F135&gt;Setup!$B$5),"Future Outreach Date",IF(AND($H135="Booked",$I135=""),"Booking Date Required",IF(AND($I135&lt;&gt;"",$H135&lt;&gt;"Booked"),"Set Outcome to Booked",IF(AND($I135&lt;&gt;"",$I135&gt;Setup!$B$5),"Future Booking Date",IF(AND($F135&lt;&gt;"",$I135&lt;&gt;"",$I135&lt;$F135),"Booking Before Outreach",IF(AND($J135&lt;&gt;"",$I135=""),"Booking Date Required",IF(AND($I135&lt;&gt;"",$J135&lt;&gt;"",$J135&lt;$I135),"Scheduled Before Booking",IF(AND($K135&lt;&gt;"",$J135=""),"Scheduled Date Required",IF(AND($L135&lt;&gt;"",$I135=""),"Booking Date Required",IF(AND($L135&lt;&gt;"",$L135&gt;Setup!$B$5),"Future Completion Date",IF(AND($J135&lt;&gt;"",$L135&lt;&gt;"",$L135&lt;$J135),"Completion Before Scheduled",IF(AND($K135="Completed",$L135=""),"Completion Date Required",IF(AND(OR($K135="Canceled",$K135="No-Show"),$L135&lt;&gt;""),"Remove Completion Date",IF(AND($L135&lt;&gt;"",$K135&lt;&gt;"Completed"),"Set Result to Completed",IF(AND($L135&lt;&gt;"",$M135=""),"Tune-Up Price Required",IF(AND($L135="",OR($N135&lt;&gt;"",$O135&lt;&gt;"")),"Completion Date Required",""))))))))))))))))))))))))</f>
        <v/>
      </c>
    </row>
    <row r="136" ht="25" customHeight="1">
      <c r="A136" s="35" t="n"/>
      <c r="B136" s="36" t="n"/>
      <c r="C136" s="37" t="n"/>
      <c r="D136" s="38" t="n"/>
      <c r="E136" s="38" t="n"/>
      <c r="F136" s="54" t="n"/>
      <c r="G136" s="37" t="n"/>
      <c r="H136" s="37" t="n"/>
      <c r="I136" s="54" t="n"/>
      <c r="J136" s="54" t="n"/>
      <c r="K136" s="37" t="n"/>
      <c r="L136" s="54" t="n"/>
      <c r="M136" s="40" t="n"/>
      <c r="N136" s="40" t="n"/>
      <c r="O136" s="41" t="n"/>
      <c r="P136" s="42">
        <f>IF($A136="","",IF($I136="",0,1))</f>
        <v/>
      </c>
      <c r="Q136" s="42">
        <f>IF($A136="","",IF($L136="",0,1))</f>
        <v/>
      </c>
      <c r="R136" s="43">
        <f>IF($A136="","",IF($L136="","",IF($M136="","",IFERROR($M136+IF($N136="",0,$N136),""))))</f>
        <v/>
      </c>
      <c r="S136" s="42">
        <f>IF(OR($A136="",$F136="",$I136=""),"",IFERROR($I136-$F136,""))</f>
        <v/>
      </c>
      <c r="T136" s="55">
        <f>IF(OR($A136="",$F136="",$I136&lt;&gt;"",$H136="Declined"),"",IFERROR($F136+Setup!$B$9,""))</f>
        <v/>
      </c>
      <c r="U136" s="45">
        <f>IF($A136="","",IF($K136="Canceled","Canceled",IF($K136="No-Show","No-Show",IF($L136&lt;&gt;"","Completed",IF($K136="Completed","Completion Date Needed",IF($I136&lt;&gt;"",IF($J136="","Booked - Schedule Needed",IF($J136&lt;Setup!$B$5,"Scheduled Date Passed","Scheduled")),IF($H136="Declined","Declined","Open")))))))</f>
        <v/>
      </c>
      <c r="V136" s="45">
        <f>IF($A136="","",IF($W136&lt;&gt;"","Fix Data",IF($U136="Completion Date Needed","Completion Date Needed",IF($U136="Booked - Schedule Needed","Schedule Needed",IF($U136="Scheduled Date Passed","Review Scheduled Date",IF($U136="No-Show","Review No-Show",IF(AND($T136&lt;&gt;"",$T136&lt;=Setup!$B$5),"Follow-Up Due","")))))))</f>
        <v/>
      </c>
      <c r="W136" s="45">
        <f>IF($A136="","",IF(COUNTIF($A$2:$A$201,$A136)&gt;1,"Duplicate Record ID",IF($B136="","Site Alias Required",IF($C136="","Area Required",IF($D136="","Relationship Type Required",IF($E136="","Service Focus Required",IF(AND($F136="",$H136&lt;&gt;""),"Outreach Date Required",IF(AND($F136&lt;&gt;"",$H136=""),"Outreach Outcome Required",IF(AND($F136&lt;&gt;"",$F136&gt;Setup!$B$5),"Future Outreach Date",IF(AND($H136="Booked",$I136=""),"Booking Date Required",IF(AND($I136&lt;&gt;"",$H136&lt;&gt;"Booked"),"Set Outcome to Booked",IF(AND($I136&lt;&gt;"",$I136&gt;Setup!$B$5),"Future Booking Date",IF(AND($F136&lt;&gt;"",$I136&lt;&gt;"",$I136&lt;$F136),"Booking Before Outreach",IF(AND($J136&lt;&gt;"",$I136=""),"Booking Date Required",IF(AND($I136&lt;&gt;"",$J136&lt;&gt;"",$J136&lt;$I136),"Scheduled Before Booking",IF(AND($K136&lt;&gt;"",$J136=""),"Scheduled Date Required",IF(AND($L136&lt;&gt;"",$I136=""),"Booking Date Required",IF(AND($L136&lt;&gt;"",$L136&gt;Setup!$B$5),"Future Completion Date",IF(AND($J136&lt;&gt;"",$L136&lt;&gt;"",$L136&lt;$J136),"Completion Before Scheduled",IF(AND($K136="Completed",$L136=""),"Completion Date Required",IF(AND(OR($K136="Canceled",$K136="No-Show"),$L136&lt;&gt;""),"Remove Completion Date",IF(AND($L136&lt;&gt;"",$K136&lt;&gt;"Completed"),"Set Result to Completed",IF(AND($L136&lt;&gt;"",$M136=""),"Tune-Up Price Required",IF(AND($L136="",OR($N136&lt;&gt;"",$O136&lt;&gt;"")),"Completion Date Required",""))))))))))))))))))))))))</f>
        <v/>
      </c>
    </row>
    <row r="137" ht="25" customHeight="1">
      <c r="A137" s="35" t="n"/>
      <c r="B137" s="36" t="n"/>
      <c r="C137" s="37" t="n"/>
      <c r="D137" s="38" t="n"/>
      <c r="E137" s="38" t="n"/>
      <c r="F137" s="54" t="n"/>
      <c r="G137" s="37" t="n"/>
      <c r="H137" s="37" t="n"/>
      <c r="I137" s="54" t="n"/>
      <c r="J137" s="54" t="n"/>
      <c r="K137" s="37" t="n"/>
      <c r="L137" s="54" t="n"/>
      <c r="M137" s="40" t="n"/>
      <c r="N137" s="40" t="n"/>
      <c r="O137" s="41" t="n"/>
      <c r="P137" s="42">
        <f>IF($A137="","",IF($I137="",0,1))</f>
        <v/>
      </c>
      <c r="Q137" s="42">
        <f>IF($A137="","",IF($L137="",0,1))</f>
        <v/>
      </c>
      <c r="R137" s="43">
        <f>IF($A137="","",IF($L137="","",IF($M137="","",IFERROR($M137+IF($N137="",0,$N137),""))))</f>
        <v/>
      </c>
      <c r="S137" s="42">
        <f>IF(OR($A137="",$F137="",$I137=""),"",IFERROR($I137-$F137,""))</f>
        <v/>
      </c>
      <c r="T137" s="55">
        <f>IF(OR($A137="",$F137="",$I137&lt;&gt;"",$H137="Declined"),"",IFERROR($F137+Setup!$B$9,""))</f>
        <v/>
      </c>
      <c r="U137" s="45">
        <f>IF($A137="","",IF($K137="Canceled","Canceled",IF($K137="No-Show","No-Show",IF($L137&lt;&gt;"","Completed",IF($K137="Completed","Completion Date Needed",IF($I137&lt;&gt;"",IF($J137="","Booked - Schedule Needed",IF($J137&lt;Setup!$B$5,"Scheduled Date Passed","Scheduled")),IF($H137="Declined","Declined","Open")))))))</f>
        <v/>
      </c>
      <c r="V137" s="45">
        <f>IF($A137="","",IF($W137&lt;&gt;"","Fix Data",IF($U137="Completion Date Needed","Completion Date Needed",IF($U137="Booked - Schedule Needed","Schedule Needed",IF($U137="Scheduled Date Passed","Review Scheduled Date",IF($U137="No-Show","Review No-Show",IF(AND($T137&lt;&gt;"",$T137&lt;=Setup!$B$5),"Follow-Up Due","")))))))</f>
        <v/>
      </c>
      <c r="W137" s="45">
        <f>IF($A137="","",IF(COUNTIF($A$2:$A$201,$A137)&gt;1,"Duplicate Record ID",IF($B137="","Site Alias Required",IF($C137="","Area Required",IF($D137="","Relationship Type Required",IF($E137="","Service Focus Required",IF(AND($F137="",$H137&lt;&gt;""),"Outreach Date Required",IF(AND($F137&lt;&gt;"",$H137=""),"Outreach Outcome Required",IF(AND($F137&lt;&gt;"",$F137&gt;Setup!$B$5),"Future Outreach Date",IF(AND($H137="Booked",$I137=""),"Booking Date Required",IF(AND($I137&lt;&gt;"",$H137&lt;&gt;"Booked"),"Set Outcome to Booked",IF(AND($I137&lt;&gt;"",$I137&gt;Setup!$B$5),"Future Booking Date",IF(AND($F137&lt;&gt;"",$I137&lt;&gt;"",$I137&lt;$F137),"Booking Before Outreach",IF(AND($J137&lt;&gt;"",$I137=""),"Booking Date Required",IF(AND($I137&lt;&gt;"",$J137&lt;&gt;"",$J137&lt;$I137),"Scheduled Before Booking",IF(AND($K137&lt;&gt;"",$J137=""),"Scheduled Date Required",IF(AND($L137&lt;&gt;"",$I137=""),"Booking Date Required",IF(AND($L137&lt;&gt;"",$L137&gt;Setup!$B$5),"Future Completion Date",IF(AND($J137&lt;&gt;"",$L137&lt;&gt;"",$L137&lt;$J137),"Completion Before Scheduled",IF(AND($K137="Completed",$L137=""),"Completion Date Required",IF(AND(OR($K137="Canceled",$K137="No-Show"),$L137&lt;&gt;""),"Remove Completion Date",IF(AND($L137&lt;&gt;"",$K137&lt;&gt;"Completed"),"Set Result to Completed",IF(AND($L137&lt;&gt;"",$M137=""),"Tune-Up Price Required",IF(AND($L137="",OR($N137&lt;&gt;"",$O137&lt;&gt;"")),"Completion Date Required",""))))))))))))))))))))))))</f>
        <v/>
      </c>
    </row>
    <row r="138" ht="25" customHeight="1">
      <c r="A138" s="35" t="n"/>
      <c r="B138" s="36" t="n"/>
      <c r="C138" s="37" t="n"/>
      <c r="D138" s="38" t="n"/>
      <c r="E138" s="38" t="n"/>
      <c r="F138" s="54" t="n"/>
      <c r="G138" s="37" t="n"/>
      <c r="H138" s="37" t="n"/>
      <c r="I138" s="54" t="n"/>
      <c r="J138" s="54" t="n"/>
      <c r="K138" s="37" t="n"/>
      <c r="L138" s="54" t="n"/>
      <c r="M138" s="40" t="n"/>
      <c r="N138" s="40" t="n"/>
      <c r="O138" s="41" t="n"/>
      <c r="P138" s="42">
        <f>IF($A138="","",IF($I138="",0,1))</f>
        <v/>
      </c>
      <c r="Q138" s="42">
        <f>IF($A138="","",IF($L138="",0,1))</f>
        <v/>
      </c>
      <c r="R138" s="43">
        <f>IF($A138="","",IF($L138="","",IF($M138="","",IFERROR($M138+IF($N138="",0,$N138),""))))</f>
        <v/>
      </c>
      <c r="S138" s="42">
        <f>IF(OR($A138="",$F138="",$I138=""),"",IFERROR($I138-$F138,""))</f>
        <v/>
      </c>
      <c r="T138" s="55">
        <f>IF(OR($A138="",$F138="",$I138&lt;&gt;"",$H138="Declined"),"",IFERROR($F138+Setup!$B$9,""))</f>
        <v/>
      </c>
      <c r="U138" s="45">
        <f>IF($A138="","",IF($K138="Canceled","Canceled",IF($K138="No-Show","No-Show",IF($L138&lt;&gt;"","Completed",IF($K138="Completed","Completion Date Needed",IF($I138&lt;&gt;"",IF($J138="","Booked - Schedule Needed",IF($J138&lt;Setup!$B$5,"Scheduled Date Passed","Scheduled")),IF($H138="Declined","Declined","Open")))))))</f>
        <v/>
      </c>
      <c r="V138" s="45">
        <f>IF($A138="","",IF($W138&lt;&gt;"","Fix Data",IF($U138="Completion Date Needed","Completion Date Needed",IF($U138="Booked - Schedule Needed","Schedule Needed",IF($U138="Scheduled Date Passed","Review Scheduled Date",IF($U138="No-Show","Review No-Show",IF(AND($T138&lt;&gt;"",$T138&lt;=Setup!$B$5),"Follow-Up Due","")))))))</f>
        <v/>
      </c>
      <c r="W138" s="45">
        <f>IF($A138="","",IF(COUNTIF($A$2:$A$201,$A138)&gt;1,"Duplicate Record ID",IF($B138="","Site Alias Required",IF($C138="","Area Required",IF($D138="","Relationship Type Required",IF($E138="","Service Focus Required",IF(AND($F138="",$H138&lt;&gt;""),"Outreach Date Required",IF(AND($F138&lt;&gt;"",$H138=""),"Outreach Outcome Required",IF(AND($F138&lt;&gt;"",$F138&gt;Setup!$B$5),"Future Outreach Date",IF(AND($H138="Booked",$I138=""),"Booking Date Required",IF(AND($I138&lt;&gt;"",$H138&lt;&gt;"Booked"),"Set Outcome to Booked",IF(AND($I138&lt;&gt;"",$I138&gt;Setup!$B$5),"Future Booking Date",IF(AND($F138&lt;&gt;"",$I138&lt;&gt;"",$I138&lt;$F138),"Booking Before Outreach",IF(AND($J138&lt;&gt;"",$I138=""),"Booking Date Required",IF(AND($I138&lt;&gt;"",$J138&lt;&gt;"",$J138&lt;$I138),"Scheduled Before Booking",IF(AND($K138&lt;&gt;"",$J138=""),"Scheduled Date Required",IF(AND($L138&lt;&gt;"",$I138=""),"Booking Date Required",IF(AND($L138&lt;&gt;"",$L138&gt;Setup!$B$5),"Future Completion Date",IF(AND($J138&lt;&gt;"",$L138&lt;&gt;"",$L138&lt;$J138),"Completion Before Scheduled",IF(AND($K138="Completed",$L138=""),"Completion Date Required",IF(AND(OR($K138="Canceled",$K138="No-Show"),$L138&lt;&gt;""),"Remove Completion Date",IF(AND($L138&lt;&gt;"",$K138&lt;&gt;"Completed"),"Set Result to Completed",IF(AND($L138&lt;&gt;"",$M138=""),"Tune-Up Price Required",IF(AND($L138="",OR($N138&lt;&gt;"",$O138&lt;&gt;"")),"Completion Date Required",""))))))))))))))))))))))))</f>
        <v/>
      </c>
    </row>
    <row r="139" ht="25" customHeight="1">
      <c r="A139" s="35" t="n"/>
      <c r="B139" s="36" t="n"/>
      <c r="C139" s="37" t="n"/>
      <c r="D139" s="38" t="n"/>
      <c r="E139" s="38" t="n"/>
      <c r="F139" s="54" t="n"/>
      <c r="G139" s="37" t="n"/>
      <c r="H139" s="37" t="n"/>
      <c r="I139" s="54" t="n"/>
      <c r="J139" s="54" t="n"/>
      <c r="K139" s="37" t="n"/>
      <c r="L139" s="54" t="n"/>
      <c r="M139" s="40" t="n"/>
      <c r="N139" s="40" t="n"/>
      <c r="O139" s="41" t="n"/>
      <c r="P139" s="42">
        <f>IF($A139="","",IF($I139="",0,1))</f>
        <v/>
      </c>
      <c r="Q139" s="42">
        <f>IF($A139="","",IF($L139="",0,1))</f>
        <v/>
      </c>
      <c r="R139" s="43">
        <f>IF($A139="","",IF($L139="","",IF($M139="","",IFERROR($M139+IF($N139="",0,$N139),""))))</f>
        <v/>
      </c>
      <c r="S139" s="42">
        <f>IF(OR($A139="",$F139="",$I139=""),"",IFERROR($I139-$F139,""))</f>
        <v/>
      </c>
      <c r="T139" s="55">
        <f>IF(OR($A139="",$F139="",$I139&lt;&gt;"",$H139="Declined"),"",IFERROR($F139+Setup!$B$9,""))</f>
        <v/>
      </c>
      <c r="U139" s="45">
        <f>IF($A139="","",IF($K139="Canceled","Canceled",IF($K139="No-Show","No-Show",IF($L139&lt;&gt;"","Completed",IF($K139="Completed","Completion Date Needed",IF($I139&lt;&gt;"",IF($J139="","Booked - Schedule Needed",IF($J139&lt;Setup!$B$5,"Scheduled Date Passed","Scheduled")),IF($H139="Declined","Declined","Open")))))))</f>
        <v/>
      </c>
      <c r="V139" s="45">
        <f>IF($A139="","",IF($W139&lt;&gt;"","Fix Data",IF($U139="Completion Date Needed","Completion Date Needed",IF($U139="Booked - Schedule Needed","Schedule Needed",IF($U139="Scheduled Date Passed","Review Scheduled Date",IF($U139="No-Show","Review No-Show",IF(AND($T139&lt;&gt;"",$T139&lt;=Setup!$B$5),"Follow-Up Due","")))))))</f>
        <v/>
      </c>
      <c r="W139" s="45">
        <f>IF($A139="","",IF(COUNTIF($A$2:$A$201,$A139)&gt;1,"Duplicate Record ID",IF($B139="","Site Alias Required",IF($C139="","Area Required",IF($D139="","Relationship Type Required",IF($E139="","Service Focus Required",IF(AND($F139="",$H139&lt;&gt;""),"Outreach Date Required",IF(AND($F139&lt;&gt;"",$H139=""),"Outreach Outcome Required",IF(AND($F139&lt;&gt;"",$F139&gt;Setup!$B$5),"Future Outreach Date",IF(AND($H139="Booked",$I139=""),"Booking Date Required",IF(AND($I139&lt;&gt;"",$H139&lt;&gt;"Booked"),"Set Outcome to Booked",IF(AND($I139&lt;&gt;"",$I139&gt;Setup!$B$5),"Future Booking Date",IF(AND($F139&lt;&gt;"",$I139&lt;&gt;"",$I139&lt;$F139),"Booking Before Outreach",IF(AND($J139&lt;&gt;"",$I139=""),"Booking Date Required",IF(AND($I139&lt;&gt;"",$J139&lt;&gt;"",$J139&lt;$I139),"Scheduled Before Booking",IF(AND($K139&lt;&gt;"",$J139=""),"Scheduled Date Required",IF(AND($L139&lt;&gt;"",$I139=""),"Booking Date Required",IF(AND($L139&lt;&gt;"",$L139&gt;Setup!$B$5),"Future Completion Date",IF(AND($J139&lt;&gt;"",$L139&lt;&gt;"",$L139&lt;$J139),"Completion Before Scheduled",IF(AND($K139="Completed",$L139=""),"Completion Date Required",IF(AND(OR($K139="Canceled",$K139="No-Show"),$L139&lt;&gt;""),"Remove Completion Date",IF(AND($L139&lt;&gt;"",$K139&lt;&gt;"Completed"),"Set Result to Completed",IF(AND($L139&lt;&gt;"",$M139=""),"Tune-Up Price Required",IF(AND($L139="",OR($N139&lt;&gt;"",$O139&lt;&gt;"")),"Completion Date Required",""))))))))))))))))))))))))</f>
        <v/>
      </c>
    </row>
    <row r="140" ht="25" customHeight="1">
      <c r="A140" s="35" t="n"/>
      <c r="B140" s="36" t="n"/>
      <c r="C140" s="37" t="n"/>
      <c r="D140" s="38" t="n"/>
      <c r="E140" s="38" t="n"/>
      <c r="F140" s="54" t="n"/>
      <c r="G140" s="37" t="n"/>
      <c r="H140" s="37" t="n"/>
      <c r="I140" s="54" t="n"/>
      <c r="J140" s="54" t="n"/>
      <c r="K140" s="37" t="n"/>
      <c r="L140" s="54" t="n"/>
      <c r="M140" s="40" t="n"/>
      <c r="N140" s="40" t="n"/>
      <c r="O140" s="41" t="n"/>
      <c r="P140" s="42">
        <f>IF($A140="","",IF($I140="",0,1))</f>
        <v/>
      </c>
      <c r="Q140" s="42">
        <f>IF($A140="","",IF($L140="",0,1))</f>
        <v/>
      </c>
      <c r="R140" s="43">
        <f>IF($A140="","",IF($L140="","",IF($M140="","",IFERROR($M140+IF($N140="",0,$N140),""))))</f>
        <v/>
      </c>
      <c r="S140" s="42">
        <f>IF(OR($A140="",$F140="",$I140=""),"",IFERROR($I140-$F140,""))</f>
        <v/>
      </c>
      <c r="T140" s="55">
        <f>IF(OR($A140="",$F140="",$I140&lt;&gt;"",$H140="Declined"),"",IFERROR($F140+Setup!$B$9,""))</f>
        <v/>
      </c>
      <c r="U140" s="45">
        <f>IF($A140="","",IF($K140="Canceled","Canceled",IF($K140="No-Show","No-Show",IF($L140&lt;&gt;"","Completed",IF($K140="Completed","Completion Date Needed",IF($I140&lt;&gt;"",IF($J140="","Booked - Schedule Needed",IF($J140&lt;Setup!$B$5,"Scheduled Date Passed","Scheduled")),IF($H140="Declined","Declined","Open")))))))</f>
        <v/>
      </c>
      <c r="V140" s="45">
        <f>IF($A140="","",IF($W140&lt;&gt;"","Fix Data",IF($U140="Completion Date Needed","Completion Date Needed",IF($U140="Booked - Schedule Needed","Schedule Needed",IF($U140="Scheduled Date Passed","Review Scheduled Date",IF($U140="No-Show","Review No-Show",IF(AND($T140&lt;&gt;"",$T140&lt;=Setup!$B$5),"Follow-Up Due","")))))))</f>
        <v/>
      </c>
      <c r="W140" s="45">
        <f>IF($A140="","",IF(COUNTIF($A$2:$A$201,$A140)&gt;1,"Duplicate Record ID",IF($B140="","Site Alias Required",IF($C140="","Area Required",IF($D140="","Relationship Type Required",IF($E140="","Service Focus Required",IF(AND($F140="",$H140&lt;&gt;""),"Outreach Date Required",IF(AND($F140&lt;&gt;"",$H140=""),"Outreach Outcome Required",IF(AND($F140&lt;&gt;"",$F140&gt;Setup!$B$5),"Future Outreach Date",IF(AND($H140="Booked",$I140=""),"Booking Date Required",IF(AND($I140&lt;&gt;"",$H140&lt;&gt;"Booked"),"Set Outcome to Booked",IF(AND($I140&lt;&gt;"",$I140&gt;Setup!$B$5),"Future Booking Date",IF(AND($F140&lt;&gt;"",$I140&lt;&gt;"",$I140&lt;$F140),"Booking Before Outreach",IF(AND($J140&lt;&gt;"",$I140=""),"Booking Date Required",IF(AND($I140&lt;&gt;"",$J140&lt;&gt;"",$J140&lt;$I140),"Scheduled Before Booking",IF(AND($K140&lt;&gt;"",$J140=""),"Scheduled Date Required",IF(AND($L140&lt;&gt;"",$I140=""),"Booking Date Required",IF(AND($L140&lt;&gt;"",$L140&gt;Setup!$B$5),"Future Completion Date",IF(AND($J140&lt;&gt;"",$L140&lt;&gt;"",$L140&lt;$J140),"Completion Before Scheduled",IF(AND($K140="Completed",$L140=""),"Completion Date Required",IF(AND(OR($K140="Canceled",$K140="No-Show"),$L140&lt;&gt;""),"Remove Completion Date",IF(AND($L140&lt;&gt;"",$K140&lt;&gt;"Completed"),"Set Result to Completed",IF(AND($L140&lt;&gt;"",$M140=""),"Tune-Up Price Required",IF(AND($L140="",OR($N140&lt;&gt;"",$O140&lt;&gt;"")),"Completion Date Required",""))))))))))))))))))))))))</f>
        <v/>
      </c>
    </row>
    <row r="141" ht="25" customHeight="1">
      <c r="A141" s="35" t="n"/>
      <c r="B141" s="36" t="n"/>
      <c r="C141" s="37" t="n"/>
      <c r="D141" s="38" t="n"/>
      <c r="E141" s="38" t="n"/>
      <c r="F141" s="54" t="n"/>
      <c r="G141" s="37" t="n"/>
      <c r="H141" s="37" t="n"/>
      <c r="I141" s="54" t="n"/>
      <c r="J141" s="54" t="n"/>
      <c r="K141" s="37" t="n"/>
      <c r="L141" s="54" t="n"/>
      <c r="M141" s="40" t="n"/>
      <c r="N141" s="40" t="n"/>
      <c r="O141" s="41" t="n"/>
      <c r="P141" s="42">
        <f>IF($A141="","",IF($I141="",0,1))</f>
        <v/>
      </c>
      <c r="Q141" s="42">
        <f>IF($A141="","",IF($L141="",0,1))</f>
        <v/>
      </c>
      <c r="R141" s="43">
        <f>IF($A141="","",IF($L141="","",IF($M141="","",IFERROR($M141+IF($N141="",0,$N141),""))))</f>
        <v/>
      </c>
      <c r="S141" s="42">
        <f>IF(OR($A141="",$F141="",$I141=""),"",IFERROR($I141-$F141,""))</f>
        <v/>
      </c>
      <c r="T141" s="55">
        <f>IF(OR($A141="",$F141="",$I141&lt;&gt;"",$H141="Declined"),"",IFERROR($F141+Setup!$B$9,""))</f>
        <v/>
      </c>
      <c r="U141" s="45">
        <f>IF($A141="","",IF($K141="Canceled","Canceled",IF($K141="No-Show","No-Show",IF($L141&lt;&gt;"","Completed",IF($K141="Completed","Completion Date Needed",IF($I141&lt;&gt;"",IF($J141="","Booked - Schedule Needed",IF($J141&lt;Setup!$B$5,"Scheduled Date Passed","Scheduled")),IF($H141="Declined","Declined","Open")))))))</f>
        <v/>
      </c>
      <c r="V141" s="45">
        <f>IF($A141="","",IF($W141&lt;&gt;"","Fix Data",IF($U141="Completion Date Needed","Completion Date Needed",IF($U141="Booked - Schedule Needed","Schedule Needed",IF($U141="Scheduled Date Passed","Review Scheduled Date",IF($U141="No-Show","Review No-Show",IF(AND($T141&lt;&gt;"",$T141&lt;=Setup!$B$5),"Follow-Up Due","")))))))</f>
        <v/>
      </c>
      <c r="W141" s="45">
        <f>IF($A141="","",IF(COUNTIF($A$2:$A$201,$A141)&gt;1,"Duplicate Record ID",IF($B141="","Site Alias Required",IF($C141="","Area Required",IF($D141="","Relationship Type Required",IF($E141="","Service Focus Required",IF(AND($F141="",$H141&lt;&gt;""),"Outreach Date Required",IF(AND($F141&lt;&gt;"",$H141=""),"Outreach Outcome Required",IF(AND($F141&lt;&gt;"",$F141&gt;Setup!$B$5),"Future Outreach Date",IF(AND($H141="Booked",$I141=""),"Booking Date Required",IF(AND($I141&lt;&gt;"",$H141&lt;&gt;"Booked"),"Set Outcome to Booked",IF(AND($I141&lt;&gt;"",$I141&gt;Setup!$B$5),"Future Booking Date",IF(AND($F141&lt;&gt;"",$I141&lt;&gt;"",$I141&lt;$F141),"Booking Before Outreach",IF(AND($J141&lt;&gt;"",$I141=""),"Booking Date Required",IF(AND($I141&lt;&gt;"",$J141&lt;&gt;"",$J141&lt;$I141),"Scheduled Before Booking",IF(AND($K141&lt;&gt;"",$J141=""),"Scheduled Date Required",IF(AND($L141&lt;&gt;"",$I141=""),"Booking Date Required",IF(AND($L141&lt;&gt;"",$L141&gt;Setup!$B$5),"Future Completion Date",IF(AND($J141&lt;&gt;"",$L141&lt;&gt;"",$L141&lt;$J141),"Completion Before Scheduled",IF(AND($K141="Completed",$L141=""),"Completion Date Required",IF(AND(OR($K141="Canceled",$K141="No-Show"),$L141&lt;&gt;""),"Remove Completion Date",IF(AND($L141&lt;&gt;"",$K141&lt;&gt;"Completed"),"Set Result to Completed",IF(AND($L141&lt;&gt;"",$M141=""),"Tune-Up Price Required",IF(AND($L141="",OR($N141&lt;&gt;"",$O141&lt;&gt;"")),"Completion Date Required",""))))))))))))))))))))))))</f>
        <v/>
      </c>
    </row>
    <row r="142" ht="25" customHeight="1">
      <c r="A142" s="35" t="n"/>
      <c r="B142" s="36" t="n"/>
      <c r="C142" s="37" t="n"/>
      <c r="D142" s="38" t="n"/>
      <c r="E142" s="38" t="n"/>
      <c r="F142" s="54" t="n"/>
      <c r="G142" s="37" t="n"/>
      <c r="H142" s="37" t="n"/>
      <c r="I142" s="54" t="n"/>
      <c r="J142" s="54" t="n"/>
      <c r="K142" s="37" t="n"/>
      <c r="L142" s="54" t="n"/>
      <c r="M142" s="40" t="n"/>
      <c r="N142" s="40" t="n"/>
      <c r="O142" s="41" t="n"/>
      <c r="P142" s="42">
        <f>IF($A142="","",IF($I142="",0,1))</f>
        <v/>
      </c>
      <c r="Q142" s="42">
        <f>IF($A142="","",IF($L142="",0,1))</f>
        <v/>
      </c>
      <c r="R142" s="43">
        <f>IF($A142="","",IF($L142="","",IF($M142="","",IFERROR($M142+IF($N142="",0,$N142),""))))</f>
        <v/>
      </c>
      <c r="S142" s="42">
        <f>IF(OR($A142="",$F142="",$I142=""),"",IFERROR($I142-$F142,""))</f>
        <v/>
      </c>
      <c r="T142" s="55">
        <f>IF(OR($A142="",$F142="",$I142&lt;&gt;"",$H142="Declined"),"",IFERROR($F142+Setup!$B$9,""))</f>
        <v/>
      </c>
      <c r="U142" s="45">
        <f>IF($A142="","",IF($K142="Canceled","Canceled",IF($K142="No-Show","No-Show",IF($L142&lt;&gt;"","Completed",IF($K142="Completed","Completion Date Needed",IF($I142&lt;&gt;"",IF($J142="","Booked - Schedule Needed",IF($J142&lt;Setup!$B$5,"Scheduled Date Passed","Scheduled")),IF($H142="Declined","Declined","Open")))))))</f>
        <v/>
      </c>
      <c r="V142" s="45">
        <f>IF($A142="","",IF($W142&lt;&gt;"","Fix Data",IF($U142="Completion Date Needed","Completion Date Needed",IF($U142="Booked - Schedule Needed","Schedule Needed",IF($U142="Scheduled Date Passed","Review Scheduled Date",IF($U142="No-Show","Review No-Show",IF(AND($T142&lt;&gt;"",$T142&lt;=Setup!$B$5),"Follow-Up Due","")))))))</f>
        <v/>
      </c>
      <c r="W142" s="45">
        <f>IF($A142="","",IF(COUNTIF($A$2:$A$201,$A142)&gt;1,"Duplicate Record ID",IF($B142="","Site Alias Required",IF($C142="","Area Required",IF($D142="","Relationship Type Required",IF($E142="","Service Focus Required",IF(AND($F142="",$H142&lt;&gt;""),"Outreach Date Required",IF(AND($F142&lt;&gt;"",$H142=""),"Outreach Outcome Required",IF(AND($F142&lt;&gt;"",$F142&gt;Setup!$B$5),"Future Outreach Date",IF(AND($H142="Booked",$I142=""),"Booking Date Required",IF(AND($I142&lt;&gt;"",$H142&lt;&gt;"Booked"),"Set Outcome to Booked",IF(AND($I142&lt;&gt;"",$I142&gt;Setup!$B$5),"Future Booking Date",IF(AND($F142&lt;&gt;"",$I142&lt;&gt;"",$I142&lt;$F142),"Booking Before Outreach",IF(AND($J142&lt;&gt;"",$I142=""),"Booking Date Required",IF(AND($I142&lt;&gt;"",$J142&lt;&gt;"",$J142&lt;$I142),"Scheduled Before Booking",IF(AND($K142&lt;&gt;"",$J142=""),"Scheduled Date Required",IF(AND($L142&lt;&gt;"",$I142=""),"Booking Date Required",IF(AND($L142&lt;&gt;"",$L142&gt;Setup!$B$5),"Future Completion Date",IF(AND($J142&lt;&gt;"",$L142&lt;&gt;"",$L142&lt;$J142),"Completion Before Scheduled",IF(AND($K142="Completed",$L142=""),"Completion Date Required",IF(AND(OR($K142="Canceled",$K142="No-Show"),$L142&lt;&gt;""),"Remove Completion Date",IF(AND($L142&lt;&gt;"",$K142&lt;&gt;"Completed"),"Set Result to Completed",IF(AND($L142&lt;&gt;"",$M142=""),"Tune-Up Price Required",IF(AND($L142="",OR($N142&lt;&gt;"",$O142&lt;&gt;"")),"Completion Date Required",""))))))))))))))))))))))))</f>
        <v/>
      </c>
    </row>
    <row r="143" ht="25" customHeight="1">
      <c r="A143" s="35" t="n"/>
      <c r="B143" s="36" t="n"/>
      <c r="C143" s="37" t="n"/>
      <c r="D143" s="38" t="n"/>
      <c r="E143" s="38" t="n"/>
      <c r="F143" s="54" t="n"/>
      <c r="G143" s="37" t="n"/>
      <c r="H143" s="37" t="n"/>
      <c r="I143" s="54" t="n"/>
      <c r="J143" s="54" t="n"/>
      <c r="K143" s="37" t="n"/>
      <c r="L143" s="54" t="n"/>
      <c r="M143" s="40" t="n"/>
      <c r="N143" s="40" t="n"/>
      <c r="O143" s="41" t="n"/>
      <c r="P143" s="42">
        <f>IF($A143="","",IF($I143="",0,1))</f>
        <v/>
      </c>
      <c r="Q143" s="42">
        <f>IF($A143="","",IF($L143="",0,1))</f>
        <v/>
      </c>
      <c r="R143" s="43">
        <f>IF($A143="","",IF($L143="","",IF($M143="","",IFERROR($M143+IF($N143="",0,$N143),""))))</f>
        <v/>
      </c>
      <c r="S143" s="42">
        <f>IF(OR($A143="",$F143="",$I143=""),"",IFERROR($I143-$F143,""))</f>
        <v/>
      </c>
      <c r="T143" s="55">
        <f>IF(OR($A143="",$F143="",$I143&lt;&gt;"",$H143="Declined"),"",IFERROR($F143+Setup!$B$9,""))</f>
        <v/>
      </c>
      <c r="U143" s="45">
        <f>IF($A143="","",IF($K143="Canceled","Canceled",IF($K143="No-Show","No-Show",IF($L143&lt;&gt;"","Completed",IF($K143="Completed","Completion Date Needed",IF($I143&lt;&gt;"",IF($J143="","Booked - Schedule Needed",IF($J143&lt;Setup!$B$5,"Scheduled Date Passed","Scheduled")),IF($H143="Declined","Declined","Open")))))))</f>
        <v/>
      </c>
      <c r="V143" s="45">
        <f>IF($A143="","",IF($W143&lt;&gt;"","Fix Data",IF($U143="Completion Date Needed","Completion Date Needed",IF($U143="Booked - Schedule Needed","Schedule Needed",IF($U143="Scheduled Date Passed","Review Scheduled Date",IF($U143="No-Show","Review No-Show",IF(AND($T143&lt;&gt;"",$T143&lt;=Setup!$B$5),"Follow-Up Due","")))))))</f>
        <v/>
      </c>
      <c r="W143" s="45">
        <f>IF($A143="","",IF(COUNTIF($A$2:$A$201,$A143)&gt;1,"Duplicate Record ID",IF($B143="","Site Alias Required",IF($C143="","Area Required",IF($D143="","Relationship Type Required",IF($E143="","Service Focus Required",IF(AND($F143="",$H143&lt;&gt;""),"Outreach Date Required",IF(AND($F143&lt;&gt;"",$H143=""),"Outreach Outcome Required",IF(AND($F143&lt;&gt;"",$F143&gt;Setup!$B$5),"Future Outreach Date",IF(AND($H143="Booked",$I143=""),"Booking Date Required",IF(AND($I143&lt;&gt;"",$H143&lt;&gt;"Booked"),"Set Outcome to Booked",IF(AND($I143&lt;&gt;"",$I143&gt;Setup!$B$5),"Future Booking Date",IF(AND($F143&lt;&gt;"",$I143&lt;&gt;"",$I143&lt;$F143),"Booking Before Outreach",IF(AND($J143&lt;&gt;"",$I143=""),"Booking Date Required",IF(AND($I143&lt;&gt;"",$J143&lt;&gt;"",$J143&lt;$I143),"Scheduled Before Booking",IF(AND($K143&lt;&gt;"",$J143=""),"Scheduled Date Required",IF(AND($L143&lt;&gt;"",$I143=""),"Booking Date Required",IF(AND($L143&lt;&gt;"",$L143&gt;Setup!$B$5),"Future Completion Date",IF(AND($J143&lt;&gt;"",$L143&lt;&gt;"",$L143&lt;$J143),"Completion Before Scheduled",IF(AND($K143="Completed",$L143=""),"Completion Date Required",IF(AND(OR($K143="Canceled",$K143="No-Show"),$L143&lt;&gt;""),"Remove Completion Date",IF(AND($L143&lt;&gt;"",$K143&lt;&gt;"Completed"),"Set Result to Completed",IF(AND($L143&lt;&gt;"",$M143=""),"Tune-Up Price Required",IF(AND($L143="",OR($N143&lt;&gt;"",$O143&lt;&gt;"")),"Completion Date Required",""))))))))))))))))))))))))</f>
        <v/>
      </c>
    </row>
    <row r="144" ht="25" customHeight="1">
      <c r="A144" s="35" t="n"/>
      <c r="B144" s="36" t="n"/>
      <c r="C144" s="37" t="n"/>
      <c r="D144" s="38" t="n"/>
      <c r="E144" s="38" t="n"/>
      <c r="F144" s="54" t="n"/>
      <c r="G144" s="37" t="n"/>
      <c r="H144" s="37" t="n"/>
      <c r="I144" s="54" t="n"/>
      <c r="J144" s="54" t="n"/>
      <c r="K144" s="37" t="n"/>
      <c r="L144" s="54" t="n"/>
      <c r="M144" s="40" t="n"/>
      <c r="N144" s="40" t="n"/>
      <c r="O144" s="41" t="n"/>
      <c r="P144" s="42">
        <f>IF($A144="","",IF($I144="",0,1))</f>
        <v/>
      </c>
      <c r="Q144" s="42">
        <f>IF($A144="","",IF($L144="",0,1))</f>
        <v/>
      </c>
      <c r="R144" s="43">
        <f>IF($A144="","",IF($L144="","",IF($M144="","",IFERROR($M144+IF($N144="",0,$N144),""))))</f>
        <v/>
      </c>
      <c r="S144" s="42">
        <f>IF(OR($A144="",$F144="",$I144=""),"",IFERROR($I144-$F144,""))</f>
        <v/>
      </c>
      <c r="T144" s="55">
        <f>IF(OR($A144="",$F144="",$I144&lt;&gt;"",$H144="Declined"),"",IFERROR($F144+Setup!$B$9,""))</f>
        <v/>
      </c>
      <c r="U144" s="45">
        <f>IF($A144="","",IF($K144="Canceled","Canceled",IF($K144="No-Show","No-Show",IF($L144&lt;&gt;"","Completed",IF($K144="Completed","Completion Date Needed",IF($I144&lt;&gt;"",IF($J144="","Booked - Schedule Needed",IF($J144&lt;Setup!$B$5,"Scheduled Date Passed","Scheduled")),IF($H144="Declined","Declined","Open")))))))</f>
        <v/>
      </c>
      <c r="V144" s="45">
        <f>IF($A144="","",IF($W144&lt;&gt;"","Fix Data",IF($U144="Completion Date Needed","Completion Date Needed",IF($U144="Booked - Schedule Needed","Schedule Needed",IF($U144="Scheduled Date Passed","Review Scheduled Date",IF($U144="No-Show","Review No-Show",IF(AND($T144&lt;&gt;"",$T144&lt;=Setup!$B$5),"Follow-Up Due","")))))))</f>
        <v/>
      </c>
      <c r="W144" s="45">
        <f>IF($A144="","",IF(COUNTIF($A$2:$A$201,$A144)&gt;1,"Duplicate Record ID",IF($B144="","Site Alias Required",IF($C144="","Area Required",IF($D144="","Relationship Type Required",IF($E144="","Service Focus Required",IF(AND($F144="",$H144&lt;&gt;""),"Outreach Date Required",IF(AND($F144&lt;&gt;"",$H144=""),"Outreach Outcome Required",IF(AND($F144&lt;&gt;"",$F144&gt;Setup!$B$5),"Future Outreach Date",IF(AND($H144="Booked",$I144=""),"Booking Date Required",IF(AND($I144&lt;&gt;"",$H144&lt;&gt;"Booked"),"Set Outcome to Booked",IF(AND($I144&lt;&gt;"",$I144&gt;Setup!$B$5),"Future Booking Date",IF(AND($F144&lt;&gt;"",$I144&lt;&gt;"",$I144&lt;$F144),"Booking Before Outreach",IF(AND($J144&lt;&gt;"",$I144=""),"Booking Date Required",IF(AND($I144&lt;&gt;"",$J144&lt;&gt;"",$J144&lt;$I144),"Scheduled Before Booking",IF(AND($K144&lt;&gt;"",$J144=""),"Scheduled Date Required",IF(AND($L144&lt;&gt;"",$I144=""),"Booking Date Required",IF(AND($L144&lt;&gt;"",$L144&gt;Setup!$B$5),"Future Completion Date",IF(AND($J144&lt;&gt;"",$L144&lt;&gt;"",$L144&lt;$J144),"Completion Before Scheduled",IF(AND($K144="Completed",$L144=""),"Completion Date Required",IF(AND(OR($K144="Canceled",$K144="No-Show"),$L144&lt;&gt;""),"Remove Completion Date",IF(AND($L144&lt;&gt;"",$K144&lt;&gt;"Completed"),"Set Result to Completed",IF(AND($L144&lt;&gt;"",$M144=""),"Tune-Up Price Required",IF(AND($L144="",OR($N144&lt;&gt;"",$O144&lt;&gt;"")),"Completion Date Required",""))))))))))))))))))))))))</f>
        <v/>
      </c>
    </row>
    <row r="145" ht="25" customHeight="1">
      <c r="A145" s="35" t="n"/>
      <c r="B145" s="36" t="n"/>
      <c r="C145" s="37" t="n"/>
      <c r="D145" s="38" t="n"/>
      <c r="E145" s="38" t="n"/>
      <c r="F145" s="54" t="n"/>
      <c r="G145" s="37" t="n"/>
      <c r="H145" s="37" t="n"/>
      <c r="I145" s="54" t="n"/>
      <c r="J145" s="54" t="n"/>
      <c r="K145" s="37" t="n"/>
      <c r="L145" s="54" t="n"/>
      <c r="M145" s="40" t="n"/>
      <c r="N145" s="40" t="n"/>
      <c r="O145" s="41" t="n"/>
      <c r="P145" s="42">
        <f>IF($A145="","",IF($I145="",0,1))</f>
        <v/>
      </c>
      <c r="Q145" s="42">
        <f>IF($A145="","",IF($L145="",0,1))</f>
        <v/>
      </c>
      <c r="R145" s="43">
        <f>IF($A145="","",IF($L145="","",IF($M145="","",IFERROR($M145+IF($N145="",0,$N145),""))))</f>
        <v/>
      </c>
      <c r="S145" s="42">
        <f>IF(OR($A145="",$F145="",$I145=""),"",IFERROR($I145-$F145,""))</f>
        <v/>
      </c>
      <c r="T145" s="55">
        <f>IF(OR($A145="",$F145="",$I145&lt;&gt;"",$H145="Declined"),"",IFERROR($F145+Setup!$B$9,""))</f>
        <v/>
      </c>
      <c r="U145" s="45">
        <f>IF($A145="","",IF($K145="Canceled","Canceled",IF($K145="No-Show","No-Show",IF($L145&lt;&gt;"","Completed",IF($K145="Completed","Completion Date Needed",IF($I145&lt;&gt;"",IF($J145="","Booked - Schedule Needed",IF($J145&lt;Setup!$B$5,"Scheduled Date Passed","Scheduled")),IF($H145="Declined","Declined","Open")))))))</f>
        <v/>
      </c>
      <c r="V145" s="45">
        <f>IF($A145="","",IF($W145&lt;&gt;"","Fix Data",IF($U145="Completion Date Needed","Completion Date Needed",IF($U145="Booked - Schedule Needed","Schedule Needed",IF($U145="Scheduled Date Passed","Review Scheduled Date",IF($U145="No-Show","Review No-Show",IF(AND($T145&lt;&gt;"",$T145&lt;=Setup!$B$5),"Follow-Up Due","")))))))</f>
        <v/>
      </c>
      <c r="W145" s="45">
        <f>IF($A145="","",IF(COUNTIF($A$2:$A$201,$A145)&gt;1,"Duplicate Record ID",IF($B145="","Site Alias Required",IF($C145="","Area Required",IF($D145="","Relationship Type Required",IF($E145="","Service Focus Required",IF(AND($F145="",$H145&lt;&gt;""),"Outreach Date Required",IF(AND($F145&lt;&gt;"",$H145=""),"Outreach Outcome Required",IF(AND($F145&lt;&gt;"",$F145&gt;Setup!$B$5),"Future Outreach Date",IF(AND($H145="Booked",$I145=""),"Booking Date Required",IF(AND($I145&lt;&gt;"",$H145&lt;&gt;"Booked"),"Set Outcome to Booked",IF(AND($I145&lt;&gt;"",$I145&gt;Setup!$B$5),"Future Booking Date",IF(AND($F145&lt;&gt;"",$I145&lt;&gt;"",$I145&lt;$F145),"Booking Before Outreach",IF(AND($J145&lt;&gt;"",$I145=""),"Booking Date Required",IF(AND($I145&lt;&gt;"",$J145&lt;&gt;"",$J145&lt;$I145),"Scheduled Before Booking",IF(AND($K145&lt;&gt;"",$J145=""),"Scheduled Date Required",IF(AND($L145&lt;&gt;"",$I145=""),"Booking Date Required",IF(AND($L145&lt;&gt;"",$L145&gt;Setup!$B$5),"Future Completion Date",IF(AND($J145&lt;&gt;"",$L145&lt;&gt;"",$L145&lt;$J145),"Completion Before Scheduled",IF(AND($K145="Completed",$L145=""),"Completion Date Required",IF(AND(OR($K145="Canceled",$K145="No-Show"),$L145&lt;&gt;""),"Remove Completion Date",IF(AND($L145&lt;&gt;"",$K145&lt;&gt;"Completed"),"Set Result to Completed",IF(AND($L145&lt;&gt;"",$M145=""),"Tune-Up Price Required",IF(AND($L145="",OR($N145&lt;&gt;"",$O145&lt;&gt;"")),"Completion Date Required",""))))))))))))))))))))))))</f>
        <v/>
      </c>
    </row>
    <row r="146" ht="25" customHeight="1">
      <c r="A146" s="35" t="n"/>
      <c r="B146" s="36" t="n"/>
      <c r="C146" s="37" t="n"/>
      <c r="D146" s="38" t="n"/>
      <c r="E146" s="38" t="n"/>
      <c r="F146" s="54" t="n"/>
      <c r="G146" s="37" t="n"/>
      <c r="H146" s="37" t="n"/>
      <c r="I146" s="54" t="n"/>
      <c r="J146" s="54" t="n"/>
      <c r="K146" s="37" t="n"/>
      <c r="L146" s="54" t="n"/>
      <c r="M146" s="40" t="n"/>
      <c r="N146" s="40" t="n"/>
      <c r="O146" s="41" t="n"/>
      <c r="P146" s="42">
        <f>IF($A146="","",IF($I146="",0,1))</f>
        <v/>
      </c>
      <c r="Q146" s="42">
        <f>IF($A146="","",IF($L146="",0,1))</f>
        <v/>
      </c>
      <c r="R146" s="43">
        <f>IF($A146="","",IF($L146="","",IF($M146="","",IFERROR($M146+IF($N146="",0,$N146),""))))</f>
        <v/>
      </c>
      <c r="S146" s="42">
        <f>IF(OR($A146="",$F146="",$I146=""),"",IFERROR($I146-$F146,""))</f>
        <v/>
      </c>
      <c r="T146" s="55">
        <f>IF(OR($A146="",$F146="",$I146&lt;&gt;"",$H146="Declined"),"",IFERROR($F146+Setup!$B$9,""))</f>
        <v/>
      </c>
      <c r="U146" s="45">
        <f>IF($A146="","",IF($K146="Canceled","Canceled",IF($K146="No-Show","No-Show",IF($L146&lt;&gt;"","Completed",IF($K146="Completed","Completion Date Needed",IF($I146&lt;&gt;"",IF($J146="","Booked - Schedule Needed",IF($J146&lt;Setup!$B$5,"Scheduled Date Passed","Scheduled")),IF($H146="Declined","Declined","Open")))))))</f>
        <v/>
      </c>
      <c r="V146" s="45">
        <f>IF($A146="","",IF($W146&lt;&gt;"","Fix Data",IF($U146="Completion Date Needed","Completion Date Needed",IF($U146="Booked - Schedule Needed","Schedule Needed",IF($U146="Scheduled Date Passed","Review Scheduled Date",IF($U146="No-Show","Review No-Show",IF(AND($T146&lt;&gt;"",$T146&lt;=Setup!$B$5),"Follow-Up Due","")))))))</f>
        <v/>
      </c>
      <c r="W146" s="45">
        <f>IF($A146="","",IF(COUNTIF($A$2:$A$201,$A146)&gt;1,"Duplicate Record ID",IF($B146="","Site Alias Required",IF($C146="","Area Required",IF($D146="","Relationship Type Required",IF($E146="","Service Focus Required",IF(AND($F146="",$H146&lt;&gt;""),"Outreach Date Required",IF(AND($F146&lt;&gt;"",$H146=""),"Outreach Outcome Required",IF(AND($F146&lt;&gt;"",$F146&gt;Setup!$B$5),"Future Outreach Date",IF(AND($H146="Booked",$I146=""),"Booking Date Required",IF(AND($I146&lt;&gt;"",$H146&lt;&gt;"Booked"),"Set Outcome to Booked",IF(AND($I146&lt;&gt;"",$I146&gt;Setup!$B$5),"Future Booking Date",IF(AND($F146&lt;&gt;"",$I146&lt;&gt;"",$I146&lt;$F146),"Booking Before Outreach",IF(AND($J146&lt;&gt;"",$I146=""),"Booking Date Required",IF(AND($I146&lt;&gt;"",$J146&lt;&gt;"",$J146&lt;$I146),"Scheduled Before Booking",IF(AND($K146&lt;&gt;"",$J146=""),"Scheduled Date Required",IF(AND($L146&lt;&gt;"",$I146=""),"Booking Date Required",IF(AND($L146&lt;&gt;"",$L146&gt;Setup!$B$5),"Future Completion Date",IF(AND($J146&lt;&gt;"",$L146&lt;&gt;"",$L146&lt;$J146),"Completion Before Scheduled",IF(AND($K146="Completed",$L146=""),"Completion Date Required",IF(AND(OR($K146="Canceled",$K146="No-Show"),$L146&lt;&gt;""),"Remove Completion Date",IF(AND($L146&lt;&gt;"",$K146&lt;&gt;"Completed"),"Set Result to Completed",IF(AND($L146&lt;&gt;"",$M146=""),"Tune-Up Price Required",IF(AND($L146="",OR($N146&lt;&gt;"",$O146&lt;&gt;"")),"Completion Date Required",""))))))))))))))))))))))))</f>
        <v/>
      </c>
    </row>
    <row r="147" ht="25" customHeight="1">
      <c r="A147" s="35" t="n"/>
      <c r="B147" s="36" t="n"/>
      <c r="C147" s="37" t="n"/>
      <c r="D147" s="38" t="n"/>
      <c r="E147" s="38" t="n"/>
      <c r="F147" s="54" t="n"/>
      <c r="G147" s="37" t="n"/>
      <c r="H147" s="37" t="n"/>
      <c r="I147" s="54" t="n"/>
      <c r="J147" s="54" t="n"/>
      <c r="K147" s="37" t="n"/>
      <c r="L147" s="54" t="n"/>
      <c r="M147" s="40" t="n"/>
      <c r="N147" s="40" t="n"/>
      <c r="O147" s="41" t="n"/>
      <c r="P147" s="42">
        <f>IF($A147="","",IF($I147="",0,1))</f>
        <v/>
      </c>
      <c r="Q147" s="42">
        <f>IF($A147="","",IF($L147="",0,1))</f>
        <v/>
      </c>
      <c r="R147" s="43">
        <f>IF($A147="","",IF($L147="","",IF($M147="","",IFERROR($M147+IF($N147="",0,$N147),""))))</f>
        <v/>
      </c>
      <c r="S147" s="42">
        <f>IF(OR($A147="",$F147="",$I147=""),"",IFERROR($I147-$F147,""))</f>
        <v/>
      </c>
      <c r="T147" s="55">
        <f>IF(OR($A147="",$F147="",$I147&lt;&gt;"",$H147="Declined"),"",IFERROR($F147+Setup!$B$9,""))</f>
        <v/>
      </c>
      <c r="U147" s="45">
        <f>IF($A147="","",IF($K147="Canceled","Canceled",IF($K147="No-Show","No-Show",IF($L147&lt;&gt;"","Completed",IF($K147="Completed","Completion Date Needed",IF($I147&lt;&gt;"",IF($J147="","Booked - Schedule Needed",IF($J147&lt;Setup!$B$5,"Scheduled Date Passed","Scheduled")),IF($H147="Declined","Declined","Open")))))))</f>
        <v/>
      </c>
      <c r="V147" s="45">
        <f>IF($A147="","",IF($W147&lt;&gt;"","Fix Data",IF($U147="Completion Date Needed","Completion Date Needed",IF($U147="Booked - Schedule Needed","Schedule Needed",IF($U147="Scheduled Date Passed","Review Scheduled Date",IF($U147="No-Show","Review No-Show",IF(AND($T147&lt;&gt;"",$T147&lt;=Setup!$B$5),"Follow-Up Due","")))))))</f>
        <v/>
      </c>
      <c r="W147" s="45">
        <f>IF($A147="","",IF(COUNTIF($A$2:$A$201,$A147)&gt;1,"Duplicate Record ID",IF($B147="","Site Alias Required",IF($C147="","Area Required",IF($D147="","Relationship Type Required",IF($E147="","Service Focus Required",IF(AND($F147="",$H147&lt;&gt;""),"Outreach Date Required",IF(AND($F147&lt;&gt;"",$H147=""),"Outreach Outcome Required",IF(AND($F147&lt;&gt;"",$F147&gt;Setup!$B$5),"Future Outreach Date",IF(AND($H147="Booked",$I147=""),"Booking Date Required",IF(AND($I147&lt;&gt;"",$H147&lt;&gt;"Booked"),"Set Outcome to Booked",IF(AND($I147&lt;&gt;"",$I147&gt;Setup!$B$5),"Future Booking Date",IF(AND($F147&lt;&gt;"",$I147&lt;&gt;"",$I147&lt;$F147),"Booking Before Outreach",IF(AND($J147&lt;&gt;"",$I147=""),"Booking Date Required",IF(AND($I147&lt;&gt;"",$J147&lt;&gt;"",$J147&lt;$I147),"Scheduled Before Booking",IF(AND($K147&lt;&gt;"",$J147=""),"Scheduled Date Required",IF(AND($L147&lt;&gt;"",$I147=""),"Booking Date Required",IF(AND($L147&lt;&gt;"",$L147&gt;Setup!$B$5),"Future Completion Date",IF(AND($J147&lt;&gt;"",$L147&lt;&gt;"",$L147&lt;$J147),"Completion Before Scheduled",IF(AND($K147="Completed",$L147=""),"Completion Date Required",IF(AND(OR($K147="Canceled",$K147="No-Show"),$L147&lt;&gt;""),"Remove Completion Date",IF(AND($L147&lt;&gt;"",$K147&lt;&gt;"Completed"),"Set Result to Completed",IF(AND($L147&lt;&gt;"",$M147=""),"Tune-Up Price Required",IF(AND($L147="",OR($N147&lt;&gt;"",$O147&lt;&gt;"")),"Completion Date Required",""))))))))))))))))))))))))</f>
        <v/>
      </c>
    </row>
    <row r="148" ht="25" customHeight="1">
      <c r="A148" s="35" t="n"/>
      <c r="B148" s="36" t="n"/>
      <c r="C148" s="37" t="n"/>
      <c r="D148" s="38" t="n"/>
      <c r="E148" s="38" t="n"/>
      <c r="F148" s="54" t="n"/>
      <c r="G148" s="37" t="n"/>
      <c r="H148" s="37" t="n"/>
      <c r="I148" s="54" t="n"/>
      <c r="J148" s="54" t="n"/>
      <c r="K148" s="37" t="n"/>
      <c r="L148" s="54" t="n"/>
      <c r="M148" s="40" t="n"/>
      <c r="N148" s="40" t="n"/>
      <c r="O148" s="41" t="n"/>
      <c r="P148" s="42">
        <f>IF($A148="","",IF($I148="",0,1))</f>
        <v/>
      </c>
      <c r="Q148" s="42">
        <f>IF($A148="","",IF($L148="",0,1))</f>
        <v/>
      </c>
      <c r="R148" s="43">
        <f>IF($A148="","",IF($L148="","",IF($M148="","",IFERROR($M148+IF($N148="",0,$N148),""))))</f>
        <v/>
      </c>
      <c r="S148" s="42">
        <f>IF(OR($A148="",$F148="",$I148=""),"",IFERROR($I148-$F148,""))</f>
        <v/>
      </c>
      <c r="T148" s="55">
        <f>IF(OR($A148="",$F148="",$I148&lt;&gt;"",$H148="Declined"),"",IFERROR($F148+Setup!$B$9,""))</f>
        <v/>
      </c>
      <c r="U148" s="45">
        <f>IF($A148="","",IF($K148="Canceled","Canceled",IF($K148="No-Show","No-Show",IF($L148&lt;&gt;"","Completed",IF($K148="Completed","Completion Date Needed",IF($I148&lt;&gt;"",IF($J148="","Booked - Schedule Needed",IF($J148&lt;Setup!$B$5,"Scheduled Date Passed","Scheduled")),IF($H148="Declined","Declined","Open")))))))</f>
        <v/>
      </c>
      <c r="V148" s="45">
        <f>IF($A148="","",IF($W148&lt;&gt;"","Fix Data",IF($U148="Completion Date Needed","Completion Date Needed",IF($U148="Booked - Schedule Needed","Schedule Needed",IF($U148="Scheduled Date Passed","Review Scheduled Date",IF($U148="No-Show","Review No-Show",IF(AND($T148&lt;&gt;"",$T148&lt;=Setup!$B$5),"Follow-Up Due","")))))))</f>
        <v/>
      </c>
      <c r="W148" s="45">
        <f>IF($A148="","",IF(COUNTIF($A$2:$A$201,$A148)&gt;1,"Duplicate Record ID",IF($B148="","Site Alias Required",IF($C148="","Area Required",IF($D148="","Relationship Type Required",IF($E148="","Service Focus Required",IF(AND($F148="",$H148&lt;&gt;""),"Outreach Date Required",IF(AND($F148&lt;&gt;"",$H148=""),"Outreach Outcome Required",IF(AND($F148&lt;&gt;"",$F148&gt;Setup!$B$5),"Future Outreach Date",IF(AND($H148="Booked",$I148=""),"Booking Date Required",IF(AND($I148&lt;&gt;"",$H148&lt;&gt;"Booked"),"Set Outcome to Booked",IF(AND($I148&lt;&gt;"",$I148&gt;Setup!$B$5),"Future Booking Date",IF(AND($F148&lt;&gt;"",$I148&lt;&gt;"",$I148&lt;$F148),"Booking Before Outreach",IF(AND($J148&lt;&gt;"",$I148=""),"Booking Date Required",IF(AND($I148&lt;&gt;"",$J148&lt;&gt;"",$J148&lt;$I148),"Scheduled Before Booking",IF(AND($K148&lt;&gt;"",$J148=""),"Scheduled Date Required",IF(AND($L148&lt;&gt;"",$I148=""),"Booking Date Required",IF(AND($L148&lt;&gt;"",$L148&gt;Setup!$B$5),"Future Completion Date",IF(AND($J148&lt;&gt;"",$L148&lt;&gt;"",$L148&lt;$J148),"Completion Before Scheduled",IF(AND($K148="Completed",$L148=""),"Completion Date Required",IF(AND(OR($K148="Canceled",$K148="No-Show"),$L148&lt;&gt;""),"Remove Completion Date",IF(AND($L148&lt;&gt;"",$K148&lt;&gt;"Completed"),"Set Result to Completed",IF(AND($L148&lt;&gt;"",$M148=""),"Tune-Up Price Required",IF(AND($L148="",OR($N148&lt;&gt;"",$O148&lt;&gt;"")),"Completion Date Required",""))))))))))))))))))))))))</f>
        <v/>
      </c>
    </row>
    <row r="149" ht="25" customHeight="1">
      <c r="A149" s="35" t="n"/>
      <c r="B149" s="36" t="n"/>
      <c r="C149" s="37" t="n"/>
      <c r="D149" s="38" t="n"/>
      <c r="E149" s="38" t="n"/>
      <c r="F149" s="54" t="n"/>
      <c r="G149" s="37" t="n"/>
      <c r="H149" s="37" t="n"/>
      <c r="I149" s="54" t="n"/>
      <c r="J149" s="54" t="n"/>
      <c r="K149" s="37" t="n"/>
      <c r="L149" s="54" t="n"/>
      <c r="M149" s="40" t="n"/>
      <c r="N149" s="40" t="n"/>
      <c r="O149" s="41" t="n"/>
      <c r="P149" s="42">
        <f>IF($A149="","",IF($I149="",0,1))</f>
        <v/>
      </c>
      <c r="Q149" s="42">
        <f>IF($A149="","",IF($L149="",0,1))</f>
        <v/>
      </c>
      <c r="R149" s="43">
        <f>IF($A149="","",IF($L149="","",IF($M149="","",IFERROR($M149+IF($N149="",0,$N149),""))))</f>
        <v/>
      </c>
      <c r="S149" s="42">
        <f>IF(OR($A149="",$F149="",$I149=""),"",IFERROR($I149-$F149,""))</f>
        <v/>
      </c>
      <c r="T149" s="55">
        <f>IF(OR($A149="",$F149="",$I149&lt;&gt;"",$H149="Declined"),"",IFERROR($F149+Setup!$B$9,""))</f>
        <v/>
      </c>
      <c r="U149" s="45">
        <f>IF($A149="","",IF($K149="Canceled","Canceled",IF($K149="No-Show","No-Show",IF($L149&lt;&gt;"","Completed",IF($K149="Completed","Completion Date Needed",IF($I149&lt;&gt;"",IF($J149="","Booked - Schedule Needed",IF($J149&lt;Setup!$B$5,"Scheduled Date Passed","Scheduled")),IF($H149="Declined","Declined","Open")))))))</f>
        <v/>
      </c>
      <c r="V149" s="45">
        <f>IF($A149="","",IF($W149&lt;&gt;"","Fix Data",IF($U149="Completion Date Needed","Completion Date Needed",IF($U149="Booked - Schedule Needed","Schedule Needed",IF($U149="Scheduled Date Passed","Review Scheduled Date",IF($U149="No-Show","Review No-Show",IF(AND($T149&lt;&gt;"",$T149&lt;=Setup!$B$5),"Follow-Up Due","")))))))</f>
        <v/>
      </c>
      <c r="W149" s="45">
        <f>IF($A149="","",IF(COUNTIF($A$2:$A$201,$A149)&gt;1,"Duplicate Record ID",IF($B149="","Site Alias Required",IF($C149="","Area Required",IF($D149="","Relationship Type Required",IF($E149="","Service Focus Required",IF(AND($F149="",$H149&lt;&gt;""),"Outreach Date Required",IF(AND($F149&lt;&gt;"",$H149=""),"Outreach Outcome Required",IF(AND($F149&lt;&gt;"",$F149&gt;Setup!$B$5),"Future Outreach Date",IF(AND($H149="Booked",$I149=""),"Booking Date Required",IF(AND($I149&lt;&gt;"",$H149&lt;&gt;"Booked"),"Set Outcome to Booked",IF(AND($I149&lt;&gt;"",$I149&gt;Setup!$B$5),"Future Booking Date",IF(AND($F149&lt;&gt;"",$I149&lt;&gt;"",$I149&lt;$F149),"Booking Before Outreach",IF(AND($J149&lt;&gt;"",$I149=""),"Booking Date Required",IF(AND($I149&lt;&gt;"",$J149&lt;&gt;"",$J149&lt;$I149),"Scheduled Before Booking",IF(AND($K149&lt;&gt;"",$J149=""),"Scheduled Date Required",IF(AND($L149&lt;&gt;"",$I149=""),"Booking Date Required",IF(AND($L149&lt;&gt;"",$L149&gt;Setup!$B$5),"Future Completion Date",IF(AND($J149&lt;&gt;"",$L149&lt;&gt;"",$L149&lt;$J149),"Completion Before Scheduled",IF(AND($K149="Completed",$L149=""),"Completion Date Required",IF(AND(OR($K149="Canceled",$K149="No-Show"),$L149&lt;&gt;""),"Remove Completion Date",IF(AND($L149&lt;&gt;"",$K149&lt;&gt;"Completed"),"Set Result to Completed",IF(AND($L149&lt;&gt;"",$M149=""),"Tune-Up Price Required",IF(AND($L149="",OR($N149&lt;&gt;"",$O149&lt;&gt;"")),"Completion Date Required",""))))))))))))))))))))))))</f>
        <v/>
      </c>
    </row>
    <row r="150" ht="25" customHeight="1">
      <c r="A150" s="35" t="n"/>
      <c r="B150" s="36" t="n"/>
      <c r="C150" s="37" t="n"/>
      <c r="D150" s="38" t="n"/>
      <c r="E150" s="38" t="n"/>
      <c r="F150" s="54" t="n"/>
      <c r="G150" s="37" t="n"/>
      <c r="H150" s="37" t="n"/>
      <c r="I150" s="54" t="n"/>
      <c r="J150" s="54" t="n"/>
      <c r="K150" s="37" t="n"/>
      <c r="L150" s="54" t="n"/>
      <c r="M150" s="40" t="n"/>
      <c r="N150" s="40" t="n"/>
      <c r="O150" s="41" t="n"/>
      <c r="P150" s="42">
        <f>IF($A150="","",IF($I150="",0,1))</f>
        <v/>
      </c>
      <c r="Q150" s="42">
        <f>IF($A150="","",IF($L150="",0,1))</f>
        <v/>
      </c>
      <c r="R150" s="43">
        <f>IF($A150="","",IF($L150="","",IF($M150="","",IFERROR($M150+IF($N150="",0,$N150),""))))</f>
        <v/>
      </c>
      <c r="S150" s="42">
        <f>IF(OR($A150="",$F150="",$I150=""),"",IFERROR($I150-$F150,""))</f>
        <v/>
      </c>
      <c r="T150" s="55">
        <f>IF(OR($A150="",$F150="",$I150&lt;&gt;"",$H150="Declined"),"",IFERROR($F150+Setup!$B$9,""))</f>
        <v/>
      </c>
      <c r="U150" s="45">
        <f>IF($A150="","",IF($K150="Canceled","Canceled",IF($K150="No-Show","No-Show",IF($L150&lt;&gt;"","Completed",IF($K150="Completed","Completion Date Needed",IF($I150&lt;&gt;"",IF($J150="","Booked - Schedule Needed",IF($J150&lt;Setup!$B$5,"Scheduled Date Passed","Scheduled")),IF($H150="Declined","Declined","Open")))))))</f>
        <v/>
      </c>
      <c r="V150" s="45">
        <f>IF($A150="","",IF($W150&lt;&gt;"","Fix Data",IF($U150="Completion Date Needed","Completion Date Needed",IF($U150="Booked - Schedule Needed","Schedule Needed",IF($U150="Scheduled Date Passed","Review Scheduled Date",IF($U150="No-Show","Review No-Show",IF(AND($T150&lt;&gt;"",$T150&lt;=Setup!$B$5),"Follow-Up Due","")))))))</f>
        <v/>
      </c>
      <c r="W150" s="45">
        <f>IF($A150="","",IF(COUNTIF($A$2:$A$201,$A150)&gt;1,"Duplicate Record ID",IF($B150="","Site Alias Required",IF($C150="","Area Required",IF($D150="","Relationship Type Required",IF($E150="","Service Focus Required",IF(AND($F150="",$H150&lt;&gt;""),"Outreach Date Required",IF(AND($F150&lt;&gt;"",$H150=""),"Outreach Outcome Required",IF(AND($F150&lt;&gt;"",$F150&gt;Setup!$B$5),"Future Outreach Date",IF(AND($H150="Booked",$I150=""),"Booking Date Required",IF(AND($I150&lt;&gt;"",$H150&lt;&gt;"Booked"),"Set Outcome to Booked",IF(AND($I150&lt;&gt;"",$I150&gt;Setup!$B$5),"Future Booking Date",IF(AND($F150&lt;&gt;"",$I150&lt;&gt;"",$I150&lt;$F150),"Booking Before Outreach",IF(AND($J150&lt;&gt;"",$I150=""),"Booking Date Required",IF(AND($I150&lt;&gt;"",$J150&lt;&gt;"",$J150&lt;$I150),"Scheduled Before Booking",IF(AND($K150&lt;&gt;"",$J150=""),"Scheduled Date Required",IF(AND($L150&lt;&gt;"",$I150=""),"Booking Date Required",IF(AND($L150&lt;&gt;"",$L150&gt;Setup!$B$5),"Future Completion Date",IF(AND($J150&lt;&gt;"",$L150&lt;&gt;"",$L150&lt;$J150),"Completion Before Scheduled",IF(AND($K150="Completed",$L150=""),"Completion Date Required",IF(AND(OR($K150="Canceled",$K150="No-Show"),$L150&lt;&gt;""),"Remove Completion Date",IF(AND($L150&lt;&gt;"",$K150&lt;&gt;"Completed"),"Set Result to Completed",IF(AND($L150&lt;&gt;"",$M150=""),"Tune-Up Price Required",IF(AND($L150="",OR($N150&lt;&gt;"",$O150&lt;&gt;"")),"Completion Date Required",""))))))))))))))))))))))))</f>
        <v/>
      </c>
    </row>
    <row r="151" ht="25" customHeight="1">
      <c r="A151" s="35" t="n"/>
      <c r="B151" s="36" t="n"/>
      <c r="C151" s="37" t="n"/>
      <c r="D151" s="38" t="n"/>
      <c r="E151" s="38" t="n"/>
      <c r="F151" s="54" t="n"/>
      <c r="G151" s="37" t="n"/>
      <c r="H151" s="37" t="n"/>
      <c r="I151" s="54" t="n"/>
      <c r="J151" s="54" t="n"/>
      <c r="K151" s="37" t="n"/>
      <c r="L151" s="54" t="n"/>
      <c r="M151" s="40" t="n"/>
      <c r="N151" s="40" t="n"/>
      <c r="O151" s="41" t="n"/>
      <c r="P151" s="42">
        <f>IF($A151="","",IF($I151="",0,1))</f>
        <v/>
      </c>
      <c r="Q151" s="42">
        <f>IF($A151="","",IF($L151="",0,1))</f>
        <v/>
      </c>
      <c r="R151" s="43">
        <f>IF($A151="","",IF($L151="","",IF($M151="","",IFERROR($M151+IF($N151="",0,$N151),""))))</f>
        <v/>
      </c>
      <c r="S151" s="42">
        <f>IF(OR($A151="",$F151="",$I151=""),"",IFERROR($I151-$F151,""))</f>
        <v/>
      </c>
      <c r="T151" s="55">
        <f>IF(OR($A151="",$F151="",$I151&lt;&gt;"",$H151="Declined"),"",IFERROR($F151+Setup!$B$9,""))</f>
        <v/>
      </c>
      <c r="U151" s="45">
        <f>IF($A151="","",IF($K151="Canceled","Canceled",IF($K151="No-Show","No-Show",IF($L151&lt;&gt;"","Completed",IF($K151="Completed","Completion Date Needed",IF($I151&lt;&gt;"",IF($J151="","Booked - Schedule Needed",IF($J151&lt;Setup!$B$5,"Scheduled Date Passed","Scheduled")),IF($H151="Declined","Declined","Open")))))))</f>
        <v/>
      </c>
      <c r="V151" s="45">
        <f>IF($A151="","",IF($W151&lt;&gt;"","Fix Data",IF($U151="Completion Date Needed","Completion Date Needed",IF($U151="Booked - Schedule Needed","Schedule Needed",IF($U151="Scheduled Date Passed","Review Scheduled Date",IF($U151="No-Show","Review No-Show",IF(AND($T151&lt;&gt;"",$T151&lt;=Setup!$B$5),"Follow-Up Due","")))))))</f>
        <v/>
      </c>
      <c r="W151" s="45">
        <f>IF($A151="","",IF(COUNTIF($A$2:$A$201,$A151)&gt;1,"Duplicate Record ID",IF($B151="","Site Alias Required",IF($C151="","Area Required",IF($D151="","Relationship Type Required",IF($E151="","Service Focus Required",IF(AND($F151="",$H151&lt;&gt;""),"Outreach Date Required",IF(AND($F151&lt;&gt;"",$H151=""),"Outreach Outcome Required",IF(AND($F151&lt;&gt;"",$F151&gt;Setup!$B$5),"Future Outreach Date",IF(AND($H151="Booked",$I151=""),"Booking Date Required",IF(AND($I151&lt;&gt;"",$H151&lt;&gt;"Booked"),"Set Outcome to Booked",IF(AND($I151&lt;&gt;"",$I151&gt;Setup!$B$5),"Future Booking Date",IF(AND($F151&lt;&gt;"",$I151&lt;&gt;"",$I151&lt;$F151),"Booking Before Outreach",IF(AND($J151&lt;&gt;"",$I151=""),"Booking Date Required",IF(AND($I151&lt;&gt;"",$J151&lt;&gt;"",$J151&lt;$I151),"Scheduled Before Booking",IF(AND($K151&lt;&gt;"",$J151=""),"Scheduled Date Required",IF(AND($L151&lt;&gt;"",$I151=""),"Booking Date Required",IF(AND($L151&lt;&gt;"",$L151&gt;Setup!$B$5),"Future Completion Date",IF(AND($J151&lt;&gt;"",$L151&lt;&gt;"",$L151&lt;$J151),"Completion Before Scheduled",IF(AND($K151="Completed",$L151=""),"Completion Date Required",IF(AND(OR($K151="Canceled",$K151="No-Show"),$L151&lt;&gt;""),"Remove Completion Date",IF(AND($L151&lt;&gt;"",$K151&lt;&gt;"Completed"),"Set Result to Completed",IF(AND($L151&lt;&gt;"",$M151=""),"Tune-Up Price Required",IF(AND($L151="",OR($N151&lt;&gt;"",$O151&lt;&gt;"")),"Completion Date Required",""))))))))))))))))))))))))</f>
        <v/>
      </c>
    </row>
    <row r="152" ht="25" customHeight="1">
      <c r="A152" s="35" t="n"/>
      <c r="B152" s="36" t="n"/>
      <c r="C152" s="37" t="n"/>
      <c r="D152" s="38" t="n"/>
      <c r="E152" s="38" t="n"/>
      <c r="F152" s="54" t="n"/>
      <c r="G152" s="37" t="n"/>
      <c r="H152" s="37" t="n"/>
      <c r="I152" s="54" t="n"/>
      <c r="J152" s="54" t="n"/>
      <c r="K152" s="37" t="n"/>
      <c r="L152" s="54" t="n"/>
      <c r="M152" s="40" t="n"/>
      <c r="N152" s="40" t="n"/>
      <c r="O152" s="41" t="n"/>
      <c r="P152" s="42">
        <f>IF($A152="","",IF($I152="",0,1))</f>
        <v/>
      </c>
      <c r="Q152" s="42">
        <f>IF($A152="","",IF($L152="",0,1))</f>
        <v/>
      </c>
      <c r="R152" s="43">
        <f>IF($A152="","",IF($L152="","",IF($M152="","",IFERROR($M152+IF($N152="",0,$N152),""))))</f>
        <v/>
      </c>
      <c r="S152" s="42">
        <f>IF(OR($A152="",$F152="",$I152=""),"",IFERROR($I152-$F152,""))</f>
        <v/>
      </c>
      <c r="T152" s="55">
        <f>IF(OR($A152="",$F152="",$I152&lt;&gt;"",$H152="Declined"),"",IFERROR($F152+Setup!$B$9,""))</f>
        <v/>
      </c>
      <c r="U152" s="45">
        <f>IF($A152="","",IF($K152="Canceled","Canceled",IF($K152="No-Show","No-Show",IF($L152&lt;&gt;"","Completed",IF($K152="Completed","Completion Date Needed",IF($I152&lt;&gt;"",IF($J152="","Booked - Schedule Needed",IF($J152&lt;Setup!$B$5,"Scheduled Date Passed","Scheduled")),IF($H152="Declined","Declined","Open")))))))</f>
        <v/>
      </c>
      <c r="V152" s="45">
        <f>IF($A152="","",IF($W152&lt;&gt;"","Fix Data",IF($U152="Completion Date Needed","Completion Date Needed",IF($U152="Booked - Schedule Needed","Schedule Needed",IF($U152="Scheduled Date Passed","Review Scheduled Date",IF($U152="No-Show","Review No-Show",IF(AND($T152&lt;&gt;"",$T152&lt;=Setup!$B$5),"Follow-Up Due","")))))))</f>
        <v/>
      </c>
      <c r="W152" s="45">
        <f>IF($A152="","",IF(COUNTIF($A$2:$A$201,$A152)&gt;1,"Duplicate Record ID",IF($B152="","Site Alias Required",IF($C152="","Area Required",IF($D152="","Relationship Type Required",IF($E152="","Service Focus Required",IF(AND($F152="",$H152&lt;&gt;""),"Outreach Date Required",IF(AND($F152&lt;&gt;"",$H152=""),"Outreach Outcome Required",IF(AND($F152&lt;&gt;"",$F152&gt;Setup!$B$5),"Future Outreach Date",IF(AND($H152="Booked",$I152=""),"Booking Date Required",IF(AND($I152&lt;&gt;"",$H152&lt;&gt;"Booked"),"Set Outcome to Booked",IF(AND($I152&lt;&gt;"",$I152&gt;Setup!$B$5),"Future Booking Date",IF(AND($F152&lt;&gt;"",$I152&lt;&gt;"",$I152&lt;$F152),"Booking Before Outreach",IF(AND($J152&lt;&gt;"",$I152=""),"Booking Date Required",IF(AND($I152&lt;&gt;"",$J152&lt;&gt;"",$J152&lt;$I152),"Scheduled Before Booking",IF(AND($K152&lt;&gt;"",$J152=""),"Scheduled Date Required",IF(AND($L152&lt;&gt;"",$I152=""),"Booking Date Required",IF(AND($L152&lt;&gt;"",$L152&gt;Setup!$B$5),"Future Completion Date",IF(AND($J152&lt;&gt;"",$L152&lt;&gt;"",$L152&lt;$J152),"Completion Before Scheduled",IF(AND($K152="Completed",$L152=""),"Completion Date Required",IF(AND(OR($K152="Canceled",$K152="No-Show"),$L152&lt;&gt;""),"Remove Completion Date",IF(AND($L152&lt;&gt;"",$K152&lt;&gt;"Completed"),"Set Result to Completed",IF(AND($L152&lt;&gt;"",$M152=""),"Tune-Up Price Required",IF(AND($L152="",OR($N152&lt;&gt;"",$O152&lt;&gt;"")),"Completion Date Required",""))))))))))))))))))))))))</f>
        <v/>
      </c>
    </row>
    <row r="153" ht="25" customHeight="1">
      <c r="A153" s="35" t="n"/>
      <c r="B153" s="36" t="n"/>
      <c r="C153" s="37" t="n"/>
      <c r="D153" s="38" t="n"/>
      <c r="E153" s="38" t="n"/>
      <c r="F153" s="54" t="n"/>
      <c r="G153" s="37" t="n"/>
      <c r="H153" s="37" t="n"/>
      <c r="I153" s="54" t="n"/>
      <c r="J153" s="54" t="n"/>
      <c r="K153" s="37" t="n"/>
      <c r="L153" s="54" t="n"/>
      <c r="M153" s="40" t="n"/>
      <c r="N153" s="40" t="n"/>
      <c r="O153" s="41" t="n"/>
      <c r="P153" s="42">
        <f>IF($A153="","",IF($I153="",0,1))</f>
        <v/>
      </c>
      <c r="Q153" s="42">
        <f>IF($A153="","",IF($L153="",0,1))</f>
        <v/>
      </c>
      <c r="R153" s="43">
        <f>IF($A153="","",IF($L153="","",IF($M153="","",IFERROR($M153+IF($N153="",0,$N153),""))))</f>
        <v/>
      </c>
      <c r="S153" s="42">
        <f>IF(OR($A153="",$F153="",$I153=""),"",IFERROR($I153-$F153,""))</f>
        <v/>
      </c>
      <c r="T153" s="55">
        <f>IF(OR($A153="",$F153="",$I153&lt;&gt;"",$H153="Declined"),"",IFERROR($F153+Setup!$B$9,""))</f>
        <v/>
      </c>
      <c r="U153" s="45">
        <f>IF($A153="","",IF($K153="Canceled","Canceled",IF($K153="No-Show","No-Show",IF($L153&lt;&gt;"","Completed",IF($K153="Completed","Completion Date Needed",IF($I153&lt;&gt;"",IF($J153="","Booked - Schedule Needed",IF($J153&lt;Setup!$B$5,"Scheduled Date Passed","Scheduled")),IF($H153="Declined","Declined","Open")))))))</f>
        <v/>
      </c>
      <c r="V153" s="45">
        <f>IF($A153="","",IF($W153&lt;&gt;"","Fix Data",IF($U153="Completion Date Needed","Completion Date Needed",IF($U153="Booked - Schedule Needed","Schedule Needed",IF($U153="Scheduled Date Passed","Review Scheduled Date",IF($U153="No-Show","Review No-Show",IF(AND($T153&lt;&gt;"",$T153&lt;=Setup!$B$5),"Follow-Up Due","")))))))</f>
        <v/>
      </c>
      <c r="W153" s="45">
        <f>IF($A153="","",IF(COUNTIF($A$2:$A$201,$A153)&gt;1,"Duplicate Record ID",IF($B153="","Site Alias Required",IF($C153="","Area Required",IF($D153="","Relationship Type Required",IF($E153="","Service Focus Required",IF(AND($F153="",$H153&lt;&gt;""),"Outreach Date Required",IF(AND($F153&lt;&gt;"",$H153=""),"Outreach Outcome Required",IF(AND($F153&lt;&gt;"",$F153&gt;Setup!$B$5),"Future Outreach Date",IF(AND($H153="Booked",$I153=""),"Booking Date Required",IF(AND($I153&lt;&gt;"",$H153&lt;&gt;"Booked"),"Set Outcome to Booked",IF(AND($I153&lt;&gt;"",$I153&gt;Setup!$B$5),"Future Booking Date",IF(AND($F153&lt;&gt;"",$I153&lt;&gt;"",$I153&lt;$F153),"Booking Before Outreach",IF(AND($J153&lt;&gt;"",$I153=""),"Booking Date Required",IF(AND($I153&lt;&gt;"",$J153&lt;&gt;"",$J153&lt;$I153),"Scheduled Before Booking",IF(AND($K153&lt;&gt;"",$J153=""),"Scheduled Date Required",IF(AND($L153&lt;&gt;"",$I153=""),"Booking Date Required",IF(AND($L153&lt;&gt;"",$L153&gt;Setup!$B$5),"Future Completion Date",IF(AND($J153&lt;&gt;"",$L153&lt;&gt;"",$L153&lt;$J153),"Completion Before Scheduled",IF(AND($K153="Completed",$L153=""),"Completion Date Required",IF(AND(OR($K153="Canceled",$K153="No-Show"),$L153&lt;&gt;""),"Remove Completion Date",IF(AND($L153&lt;&gt;"",$K153&lt;&gt;"Completed"),"Set Result to Completed",IF(AND($L153&lt;&gt;"",$M153=""),"Tune-Up Price Required",IF(AND($L153="",OR($N153&lt;&gt;"",$O153&lt;&gt;"")),"Completion Date Required",""))))))))))))))))))))))))</f>
        <v/>
      </c>
    </row>
    <row r="154" ht="25" customHeight="1">
      <c r="A154" s="35" t="n"/>
      <c r="B154" s="36" t="n"/>
      <c r="C154" s="37" t="n"/>
      <c r="D154" s="38" t="n"/>
      <c r="E154" s="38" t="n"/>
      <c r="F154" s="54" t="n"/>
      <c r="G154" s="37" t="n"/>
      <c r="H154" s="37" t="n"/>
      <c r="I154" s="54" t="n"/>
      <c r="J154" s="54" t="n"/>
      <c r="K154" s="37" t="n"/>
      <c r="L154" s="54" t="n"/>
      <c r="M154" s="40" t="n"/>
      <c r="N154" s="40" t="n"/>
      <c r="O154" s="41" t="n"/>
      <c r="P154" s="42">
        <f>IF($A154="","",IF($I154="",0,1))</f>
        <v/>
      </c>
      <c r="Q154" s="42">
        <f>IF($A154="","",IF($L154="",0,1))</f>
        <v/>
      </c>
      <c r="R154" s="43">
        <f>IF($A154="","",IF($L154="","",IF($M154="","",IFERROR($M154+IF($N154="",0,$N154),""))))</f>
        <v/>
      </c>
      <c r="S154" s="42">
        <f>IF(OR($A154="",$F154="",$I154=""),"",IFERROR($I154-$F154,""))</f>
        <v/>
      </c>
      <c r="T154" s="55">
        <f>IF(OR($A154="",$F154="",$I154&lt;&gt;"",$H154="Declined"),"",IFERROR($F154+Setup!$B$9,""))</f>
        <v/>
      </c>
      <c r="U154" s="45">
        <f>IF($A154="","",IF($K154="Canceled","Canceled",IF($K154="No-Show","No-Show",IF($L154&lt;&gt;"","Completed",IF($K154="Completed","Completion Date Needed",IF($I154&lt;&gt;"",IF($J154="","Booked - Schedule Needed",IF($J154&lt;Setup!$B$5,"Scheduled Date Passed","Scheduled")),IF($H154="Declined","Declined","Open")))))))</f>
        <v/>
      </c>
      <c r="V154" s="45">
        <f>IF($A154="","",IF($W154&lt;&gt;"","Fix Data",IF($U154="Completion Date Needed","Completion Date Needed",IF($U154="Booked - Schedule Needed","Schedule Needed",IF($U154="Scheduled Date Passed","Review Scheduled Date",IF($U154="No-Show","Review No-Show",IF(AND($T154&lt;&gt;"",$T154&lt;=Setup!$B$5),"Follow-Up Due","")))))))</f>
        <v/>
      </c>
      <c r="W154" s="45">
        <f>IF($A154="","",IF(COUNTIF($A$2:$A$201,$A154)&gt;1,"Duplicate Record ID",IF($B154="","Site Alias Required",IF($C154="","Area Required",IF($D154="","Relationship Type Required",IF($E154="","Service Focus Required",IF(AND($F154="",$H154&lt;&gt;""),"Outreach Date Required",IF(AND($F154&lt;&gt;"",$H154=""),"Outreach Outcome Required",IF(AND($F154&lt;&gt;"",$F154&gt;Setup!$B$5),"Future Outreach Date",IF(AND($H154="Booked",$I154=""),"Booking Date Required",IF(AND($I154&lt;&gt;"",$H154&lt;&gt;"Booked"),"Set Outcome to Booked",IF(AND($I154&lt;&gt;"",$I154&gt;Setup!$B$5),"Future Booking Date",IF(AND($F154&lt;&gt;"",$I154&lt;&gt;"",$I154&lt;$F154),"Booking Before Outreach",IF(AND($J154&lt;&gt;"",$I154=""),"Booking Date Required",IF(AND($I154&lt;&gt;"",$J154&lt;&gt;"",$J154&lt;$I154),"Scheduled Before Booking",IF(AND($K154&lt;&gt;"",$J154=""),"Scheduled Date Required",IF(AND($L154&lt;&gt;"",$I154=""),"Booking Date Required",IF(AND($L154&lt;&gt;"",$L154&gt;Setup!$B$5),"Future Completion Date",IF(AND($J154&lt;&gt;"",$L154&lt;&gt;"",$L154&lt;$J154),"Completion Before Scheduled",IF(AND($K154="Completed",$L154=""),"Completion Date Required",IF(AND(OR($K154="Canceled",$K154="No-Show"),$L154&lt;&gt;""),"Remove Completion Date",IF(AND($L154&lt;&gt;"",$K154&lt;&gt;"Completed"),"Set Result to Completed",IF(AND($L154&lt;&gt;"",$M154=""),"Tune-Up Price Required",IF(AND($L154="",OR($N154&lt;&gt;"",$O154&lt;&gt;"")),"Completion Date Required",""))))))))))))))))))))))))</f>
        <v/>
      </c>
    </row>
    <row r="155" ht="25" customHeight="1">
      <c r="A155" s="35" t="n"/>
      <c r="B155" s="36" t="n"/>
      <c r="C155" s="37" t="n"/>
      <c r="D155" s="38" t="n"/>
      <c r="E155" s="38" t="n"/>
      <c r="F155" s="54" t="n"/>
      <c r="G155" s="37" t="n"/>
      <c r="H155" s="37" t="n"/>
      <c r="I155" s="54" t="n"/>
      <c r="J155" s="54" t="n"/>
      <c r="K155" s="37" t="n"/>
      <c r="L155" s="54" t="n"/>
      <c r="M155" s="40" t="n"/>
      <c r="N155" s="40" t="n"/>
      <c r="O155" s="41" t="n"/>
      <c r="P155" s="42">
        <f>IF($A155="","",IF($I155="",0,1))</f>
        <v/>
      </c>
      <c r="Q155" s="42">
        <f>IF($A155="","",IF($L155="",0,1))</f>
        <v/>
      </c>
      <c r="R155" s="43">
        <f>IF($A155="","",IF($L155="","",IF($M155="","",IFERROR($M155+IF($N155="",0,$N155),""))))</f>
        <v/>
      </c>
      <c r="S155" s="42">
        <f>IF(OR($A155="",$F155="",$I155=""),"",IFERROR($I155-$F155,""))</f>
        <v/>
      </c>
      <c r="T155" s="55">
        <f>IF(OR($A155="",$F155="",$I155&lt;&gt;"",$H155="Declined"),"",IFERROR($F155+Setup!$B$9,""))</f>
        <v/>
      </c>
      <c r="U155" s="45">
        <f>IF($A155="","",IF($K155="Canceled","Canceled",IF($K155="No-Show","No-Show",IF($L155&lt;&gt;"","Completed",IF($K155="Completed","Completion Date Needed",IF($I155&lt;&gt;"",IF($J155="","Booked - Schedule Needed",IF($J155&lt;Setup!$B$5,"Scheduled Date Passed","Scheduled")),IF($H155="Declined","Declined","Open")))))))</f>
        <v/>
      </c>
      <c r="V155" s="45">
        <f>IF($A155="","",IF($W155&lt;&gt;"","Fix Data",IF($U155="Completion Date Needed","Completion Date Needed",IF($U155="Booked - Schedule Needed","Schedule Needed",IF($U155="Scheduled Date Passed","Review Scheduled Date",IF($U155="No-Show","Review No-Show",IF(AND($T155&lt;&gt;"",$T155&lt;=Setup!$B$5),"Follow-Up Due","")))))))</f>
        <v/>
      </c>
      <c r="W155" s="45">
        <f>IF($A155="","",IF(COUNTIF($A$2:$A$201,$A155)&gt;1,"Duplicate Record ID",IF($B155="","Site Alias Required",IF($C155="","Area Required",IF($D155="","Relationship Type Required",IF($E155="","Service Focus Required",IF(AND($F155="",$H155&lt;&gt;""),"Outreach Date Required",IF(AND($F155&lt;&gt;"",$H155=""),"Outreach Outcome Required",IF(AND($F155&lt;&gt;"",$F155&gt;Setup!$B$5),"Future Outreach Date",IF(AND($H155="Booked",$I155=""),"Booking Date Required",IF(AND($I155&lt;&gt;"",$H155&lt;&gt;"Booked"),"Set Outcome to Booked",IF(AND($I155&lt;&gt;"",$I155&gt;Setup!$B$5),"Future Booking Date",IF(AND($F155&lt;&gt;"",$I155&lt;&gt;"",$I155&lt;$F155),"Booking Before Outreach",IF(AND($J155&lt;&gt;"",$I155=""),"Booking Date Required",IF(AND($I155&lt;&gt;"",$J155&lt;&gt;"",$J155&lt;$I155),"Scheduled Before Booking",IF(AND($K155&lt;&gt;"",$J155=""),"Scheduled Date Required",IF(AND($L155&lt;&gt;"",$I155=""),"Booking Date Required",IF(AND($L155&lt;&gt;"",$L155&gt;Setup!$B$5),"Future Completion Date",IF(AND($J155&lt;&gt;"",$L155&lt;&gt;"",$L155&lt;$J155),"Completion Before Scheduled",IF(AND($K155="Completed",$L155=""),"Completion Date Required",IF(AND(OR($K155="Canceled",$K155="No-Show"),$L155&lt;&gt;""),"Remove Completion Date",IF(AND($L155&lt;&gt;"",$K155&lt;&gt;"Completed"),"Set Result to Completed",IF(AND($L155&lt;&gt;"",$M155=""),"Tune-Up Price Required",IF(AND($L155="",OR($N155&lt;&gt;"",$O155&lt;&gt;"")),"Completion Date Required",""))))))))))))))))))))))))</f>
        <v/>
      </c>
    </row>
    <row r="156" ht="25" customHeight="1">
      <c r="A156" s="35" t="n"/>
      <c r="B156" s="36" t="n"/>
      <c r="C156" s="37" t="n"/>
      <c r="D156" s="38" t="n"/>
      <c r="E156" s="38" t="n"/>
      <c r="F156" s="54" t="n"/>
      <c r="G156" s="37" t="n"/>
      <c r="H156" s="37" t="n"/>
      <c r="I156" s="54" t="n"/>
      <c r="J156" s="54" t="n"/>
      <c r="K156" s="37" t="n"/>
      <c r="L156" s="54" t="n"/>
      <c r="M156" s="40" t="n"/>
      <c r="N156" s="40" t="n"/>
      <c r="O156" s="41" t="n"/>
      <c r="P156" s="42">
        <f>IF($A156="","",IF($I156="",0,1))</f>
        <v/>
      </c>
      <c r="Q156" s="42">
        <f>IF($A156="","",IF($L156="",0,1))</f>
        <v/>
      </c>
      <c r="R156" s="43">
        <f>IF($A156="","",IF($L156="","",IF($M156="","",IFERROR($M156+IF($N156="",0,$N156),""))))</f>
        <v/>
      </c>
      <c r="S156" s="42">
        <f>IF(OR($A156="",$F156="",$I156=""),"",IFERROR($I156-$F156,""))</f>
        <v/>
      </c>
      <c r="T156" s="55">
        <f>IF(OR($A156="",$F156="",$I156&lt;&gt;"",$H156="Declined"),"",IFERROR($F156+Setup!$B$9,""))</f>
        <v/>
      </c>
      <c r="U156" s="45">
        <f>IF($A156="","",IF($K156="Canceled","Canceled",IF($K156="No-Show","No-Show",IF($L156&lt;&gt;"","Completed",IF($K156="Completed","Completion Date Needed",IF($I156&lt;&gt;"",IF($J156="","Booked - Schedule Needed",IF($J156&lt;Setup!$B$5,"Scheduled Date Passed","Scheduled")),IF($H156="Declined","Declined","Open")))))))</f>
        <v/>
      </c>
      <c r="V156" s="45">
        <f>IF($A156="","",IF($W156&lt;&gt;"","Fix Data",IF($U156="Completion Date Needed","Completion Date Needed",IF($U156="Booked - Schedule Needed","Schedule Needed",IF($U156="Scheduled Date Passed","Review Scheduled Date",IF($U156="No-Show","Review No-Show",IF(AND($T156&lt;&gt;"",$T156&lt;=Setup!$B$5),"Follow-Up Due","")))))))</f>
        <v/>
      </c>
      <c r="W156" s="45">
        <f>IF($A156="","",IF(COUNTIF($A$2:$A$201,$A156)&gt;1,"Duplicate Record ID",IF($B156="","Site Alias Required",IF($C156="","Area Required",IF($D156="","Relationship Type Required",IF($E156="","Service Focus Required",IF(AND($F156="",$H156&lt;&gt;""),"Outreach Date Required",IF(AND($F156&lt;&gt;"",$H156=""),"Outreach Outcome Required",IF(AND($F156&lt;&gt;"",$F156&gt;Setup!$B$5),"Future Outreach Date",IF(AND($H156="Booked",$I156=""),"Booking Date Required",IF(AND($I156&lt;&gt;"",$H156&lt;&gt;"Booked"),"Set Outcome to Booked",IF(AND($I156&lt;&gt;"",$I156&gt;Setup!$B$5),"Future Booking Date",IF(AND($F156&lt;&gt;"",$I156&lt;&gt;"",$I156&lt;$F156),"Booking Before Outreach",IF(AND($J156&lt;&gt;"",$I156=""),"Booking Date Required",IF(AND($I156&lt;&gt;"",$J156&lt;&gt;"",$J156&lt;$I156),"Scheduled Before Booking",IF(AND($K156&lt;&gt;"",$J156=""),"Scheduled Date Required",IF(AND($L156&lt;&gt;"",$I156=""),"Booking Date Required",IF(AND($L156&lt;&gt;"",$L156&gt;Setup!$B$5),"Future Completion Date",IF(AND($J156&lt;&gt;"",$L156&lt;&gt;"",$L156&lt;$J156),"Completion Before Scheduled",IF(AND($K156="Completed",$L156=""),"Completion Date Required",IF(AND(OR($K156="Canceled",$K156="No-Show"),$L156&lt;&gt;""),"Remove Completion Date",IF(AND($L156&lt;&gt;"",$K156&lt;&gt;"Completed"),"Set Result to Completed",IF(AND($L156&lt;&gt;"",$M156=""),"Tune-Up Price Required",IF(AND($L156="",OR($N156&lt;&gt;"",$O156&lt;&gt;"")),"Completion Date Required",""))))))))))))))))))))))))</f>
        <v/>
      </c>
    </row>
    <row r="157" ht="25" customHeight="1">
      <c r="A157" s="35" t="n"/>
      <c r="B157" s="36" t="n"/>
      <c r="C157" s="37" t="n"/>
      <c r="D157" s="38" t="n"/>
      <c r="E157" s="38" t="n"/>
      <c r="F157" s="54" t="n"/>
      <c r="G157" s="37" t="n"/>
      <c r="H157" s="37" t="n"/>
      <c r="I157" s="54" t="n"/>
      <c r="J157" s="54" t="n"/>
      <c r="K157" s="37" t="n"/>
      <c r="L157" s="54" t="n"/>
      <c r="M157" s="40" t="n"/>
      <c r="N157" s="40" t="n"/>
      <c r="O157" s="41" t="n"/>
      <c r="P157" s="42">
        <f>IF($A157="","",IF($I157="",0,1))</f>
        <v/>
      </c>
      <c r="Q157" s="42">
        <f>IF($A157="","",IF($L157="",0,1))</f>
        <v/>
      </c>
      <c r="R157" s="43">
        <f>IF($A157="","",IF($L157="","",IF($M157="","",IFERROR($M157+IF($N157="",0,$N157),""))))</f>
        <v/>
      </c>
      <c r="S157" s="42">
        <f>IF(OR($A157="",$F157="",$I157=""),"",IFERROR($I157-$F157,""))</f>
        <v/>
      </c>
      <c r="T157" s="55">
        <f>IF(OR($A157="",$F157="",$I157&lt;&gt;"",$H157="Declined"),"",IFERROR($F157+Setup!$B$9,""))</f>
        <v/>
      </c>
      <c r="U157" s="45">
        <f>IF($A157="","",IF($K157="Canceled","Canceled",IF($K157="No-Show","No-Show",IF($L157&lt;&gt;"","Completed",IF($K157="Completed","Completion Date Needed",IF($I157&lt;&gt;"",IF($J157="","Booked - Schedule Needed",IF($J157&lt;Setup!$B$5,"Scheduled Date Passed","Scheduled")),IF($H157="Declined","Declined","Open")))))))</f>
        <v/>
      </c>
      <c r="V157" s="45">
        <f>IF($A157="","",IF($W157&lt;&gt;"","Fix Data",IF($U157="Completion Date Needed","Completion Date Needed",IF($U157="Booked - Schedule Needed","Schedule Needed",IF($U157="Scheduled Date Passed","Review Scheduled Date",IF($U157="No-Show","Review No-Show",IF(AND($T157&lt;&gt;"",$T157&lt;=Setup!$B$5),"Follow-Up Due","")))))))</f>
        <v/>
      </c>
      <c r="W157" s="45">
        <f>IF($A157="","",IF(COUNTIF($A$2:$A$201,$A157)&gt;1,"Duplicate Record ID",IF($B157="","Site Alias Required",IF($C157="","Area Required",IF($D157="","Relationship Type Required",IF($E157="","Service Focus Required",IF(AND($F157="",$H157&lt;&gt;""),"Outreach Date Required",IF(AND($F157&lt;&gt;"",$H157=""),"Outreach Outcome Required",IF(AND($F157&lt;&gt;"",$F157&gt;Setup!$B$5),"Future Outreach Date",IF(AND($H157="Booked",$I157=""),"Booking Date Required",IF(AND($I157&lt;&gt;"",$H157&lt;&gt;"Booked"),"Set Outcome to Booked",IF(AND($I157&lt;&gt;"",$I157&gt;Setup!$B$5),"Future Booking Date",IF(AND($F157&lt;&gt;"",$I157&lt;&gt;"",$I157&lt;$F157),"Booking Before Outreach",IF(AND($J157&lt;&gt;"",$I157=""),"Booking Date Required",IF(AND($I157&lt;&gt;"",$J157&lt;&gt;"",$J157&lt;$I157),"Scheduled Before Booking",IF(AND($K157&lt;&gt;"",$J157=""),"Scheduled Date Required",IF(AND($L157&lt;&gt;"",$I157=""),"Booking Date Required",IF(AND($L157&lt;&gt;"",$L157&gt;Setup!$B$5),"Future Completion Date",IF(AND($J157&lt;&gt;"",$L157&lt;&gt;"",$L157&lt;$J157),"Completion Before Scheduled",IF(AND($K157="Completed",$L157=""),"Completion Date Required",IF(AND(OR($K157="Canceled",$K157="No-Show"),$L157&lt;&gt;""),"Remove Completion Date",IF(AND($L157&lt;&gt;"",$K157&lt;&gt;"Completed"),"Set Result to Completed",IF(AND($L157&lt;&gt;"",$M157=""),"Tune-Up Price Required",IF(AND($L157="",OR($N157&lt;&gt;"",$O157&lt;&gt;"")),"Completion Date Required",""))))))))))))))))))))))))</f>
        <v/>
      </c>
    </row>
    <row r="158" ht="25" customHeight="1">
      <c r="A158" s="35" t="n"/>
      <c r="B158" s="36" t="n"/>
      <c r="C158" s="37" t="n"/>
      <c r="D158" s="38" t="n"/>
      <c r="E158" s="38" t="n"/>
      <c r="F158" s="54" t="n"/>
      <c r="G158" s="37" t="n"/>
      <c r="H158" s="37" t="n"/>
      <c r="I158" s="54" t="n"/>
      <c r="J158" s="54" t="n"/>
      <c r="K158" s="37" t="n"/>
      <c r="L158" s="54" t="n"/>
      <c r="M158" s="40" t="n"/>
      <c r="N158" s="40" t="n"/>
      <c r="O158" s="41" t="n"/>
      <c r="P158" s="42">
        <f>IF($A158="","",IF($I158="",0,1))</f>
        <v/>
      </c>
      <c r="Q158" s="42">
        <f>IF($A158="","",IF($L158="",0,1))</f>
        <v/>
      </c>
      <c r="R158" s="43">
        <f>IF($A158="","",IF($L158="","",IF($M158="","",IFERROR($M158+IF($N158="",0,$N158),""))))</f>
        <v/>
      </c>
      <c r="S158" s="42">
        <f>IF(OR($A158="",$F158="",$I158=""),"",IFERROR($I158-$F158,""))</f>
        <v/>
      </c>
      <c r="T158" s="55">
        <f>IF(OR($A158="",$F158="",$I158&lt;&gt;"",$H158="Declined"),"",IFERROR($F158+Setup!$B$9,""))</f>
        <v/>
      </c>
      <c r="U158" s="45">
        <f>IF($A158="","",IF($K158="Canceled","Canceled",IF($K158="No-Show","No-Show",IF($L158&lt;&gt;"","Completed",IF($K158="Completed","Completion Date Needed",IF($I158&lt;&gt;"",IF($J158="","Booked - Schedule Needed",IF($J158&lt;Setup!$B$5,"Scheduled Date Passed","Scheduled")),IF($H158="Declined","Declined","Open")))))))</f>
        <v/>
      </c>
      <c r="V158" s="45">
        <f>IF($A158="","",IF($W158&lt;&gt;"","Fix Data",IF($U158="Completion Date Needed","Completion Date Needed",IF($U158="Booked - Schedule Needed","Schedule Needed",IF($U158="Scheduled Date Passed","Review Scheduled Date",IF($U158="No-Show","Review No-Show",IF(AND($T158&lt;&gt;"",$T158&lt;=Setup!$B$5),"Follow-Up Due","")))))))</f>
        <v/>
      </c>
      <c r="W158" s="45">
        <f>IF($A158="","",IF(COUNTIF($A$2:$A$201,$A158)&gt;1,"Duplicate Record ID",IF($B158="","Site Alias Required",IF($C158="","Area Required",IF($D158="","Relationship Type Required",IF($E158="","Service Focus Required",IF(AND($F158="",$H158&lt;&gt;""),"Outreach Date Required",IF(AND($F158&lt;&gt;"",$H158=""),"Outreach Outcome Required",IF(AND($F158&lt;&gt;"",$F158&gt;Setup!$B$5),"Future Outreach Date",IF(AND($H158="Booked",$I158=""),"Booking Date Required",IF(AND($I158&lt;&gt;"",$H158&lt;&gt;"Booked"),"Set Outcome to Booked",IF(AND($I158&lt;&gt;"",$I158&gt;Setup!$B$5),"Future Booking Date",IF(AND($F158&lt;&gt;"",$I158&lt;&gt;"",$I158&lt;$F158),"Booking Before Outreach",IF(AND($J158&lt;&gt;"",$I158=""),"Booking Date Required",IF(AND($I158&lt;&gt;"",$J158&lt;&gt;"",$J158&lt;$I158),"Scheduled Before Booking",IF(AND($K158&lt;&gt;"",$J158=""),"Scheduled Date Required",IF(AND($L158&lt;&gt;"",$I158=""),"Booking Date Required",IF(AND($L158&lt;&gt;"",$L158&gt;Setup!$B$5),"Future Completion Date",IF(AND($J158&lt;&gt;"",$L158&lt;&gt;"",$L158&lt;$J158),"Completion Before Scheduled",IF(AND($K158="Completed",$L158=""),"Completion Date Required",IF(AND(OR($K158="Canceled",$K158="No-Show"),$L158&lt;&gt;""),"Remove Completion Date",IF(AND($L158&lt;&gt;"",$K158&lt;&gt;"Completed"),"Set Result to Completed",IF(AND($L158&lt;&gt;"",$M158=""),"Tune-Up Price Required",IF(AND($L158="",OR($N158&lt;&gt;"",$O158&lt;&gt;"")),"Completion Date Required",""))))))))))))))))))))))))</f>
        <v/>
      </c>
    </row>
    <row r="159" ht="25" customHeight="1">
      <c r="A159" s="35" t="n"/>
      <c r="B159" s="36" t="n"/>
      <c r="C159" s="37" t="n"/>
      <c r="D159" s="38" t="n"/>
      <c r="E159" s="38" t="n"/>
      <c r="F159" s="54" t="n"/>
      <c r="G159" s="37" t="n"/>
      <c r="H159" s="37" t="n"/>
      <c r="I159" s="54" t="n"/>
      <c r="J159" s="54" t="n"/>
      <c r="K159" s="37" t="n"/>
      <c r="L159" s="54" t="n"/>
      <c r="M159" s="40" t="n"/>
      <c r="N159" s="40" t="n"/>
      <c r="O159" s="41" t="n"/>
      <c r="P159" s="42">
        <f>IF($A159="","",IF($I159="",0,1))</f>
        <v/>
      </c>
      <c r="Q159" s="42">
        <f>IF($A159="","",IF($L159="",0,1))</f>
        <v/>
      </c>
      <c r="R159" s="43">
        <f>IF($A159="","",IF($L159="","",IF($M159="","",IFERROR($M159+IF($N159="",0,$N159),""))))</f>
        <v/>
      </c>
      <c r="S159" s="42">
        <f>IF(OR($A159="",$F159="",$I159=""),"",IFERROR($I159-$F159,""))</f>
        <v/>
      </c>
      <c r="T159" s="55">
        <f>IF(OR($A159="",$F159="",$I159&lt;&gt;"",$H159="Declined"),"",IFERROR($F159+Setup!$B$9,""))</f>
        <v/>
      </c>
      <c r="U159" s="45">
        <f>IF($A159="","",IF($K159="Canceled","Canceled",IF($K159="No-Show","No-Show",IF($L159&lt;&gt;"","Completed",IF($K159="Completed","Completion Date Needed",IF($I159&lt;&gt;"",IF($J159="","Booked - Schedule Needed",IF($J159&lt;Setup!$B$5,"Scheduled Date Passed","Scheduled")),IF($H159="Declined","Declined","Open")))))))</f>
        <v/>
      </c>
      <c r="V159" s="45">
        <f>IF($A159="","",IF($W159&lt;&gt;"","Fix Data",IF($U159="Completion Date Needed","Completion Date Needed",IF($U159="Booked - Schedule Needed","Schedule Needed",IF($U159="Scheduled Date Passed","Review Scheduled Date",IF($U159="No-Show","Review No-Show",IF(AND($T159&lt;&gt;"",$T159&lt;=Setup!$B$5),"Follow-Up Due","")))))))</f>
        <v/>
      </c>
      <c r="W159" s="45">
        <f>IF($A159="","",IF(COUNTIF($A$2:$A$201,$A159)&gt;1,"Duplicate Record ID",IF($B159="","Site Alias Required",IF($C159="","Area Required",IF($D159="","Relationship Type Required",IF($E159="","Service Focus Required",IF(AND($F159="",$H159&lt;&gt;""),"Outreach Date Required",IF(AND($F159&lt;&gt;"",$H159=""),"Outreach Outcome Required",IF(AND($F159&lt;&gt;"",$F159&gt;Setup!$B$5),"Future Outreach Date",IF(AND($H159="Booked",$I159=""),"Booking Date Required",IF(AND($I159&lt;&gt;"",$H159&lt;&gt;"Booked"),"Set Outcome to Booked",IF(AND($I159&lt;&gt;"",$I159&gt;Setup!$B$5),"Future Booking Date",IF(AND($F159&lt;&gt;"",$I159&lt;&gt;"",$I159&lt;$F159),"Booking Before Outreach",IF(AND($J159&lt;&gt;"",$I159=""),"Booking Date Required",IF(AND($I159&lt;&gt;"",$J159&lt;&gt;"",$J159&lt;$I159),"Scheduled Before Booking",IF(AND($K159&lt;&gt;"",$J159=""),"Scheduled Date Required",IF(AND($L159&lt;&gt;"",$I159=""),"Booking Date Required",IF(AND($L159&lt;&gt;"",$L159&gt;Setup!$B$5),"Future Completion Date",IF(AND($J159&lt;&gt;"",$L159&lt;&gt;"",$L159&lt;$J159),"Completion Before Scheduled",IF(AND($K159="Completed",$L159=""),"Completion Date Required",IF(AND(OR($K159="Canceled",$K159="No-Show"),$L159&lt;&gt;""),"Remove Completion Date",IF(AND($L159&lt;&gt;"",$K159&lt;&gt;"Completed"),"Set Result to Completed",IF(AND($L159&lt;&gt;"",$M159=""),"Tune-Up Price Required",IF(AND($L159="",OR($N159&lt;&gt;"",$O159&lt;&gt;"")),"Completion Date Required",""))))))))))))))))))))))))</f>
        <v/>
      </c>
    </row>
    <row r="160" ht="25" customHeight="1">
      <c r="A160" s="35" t="n"/>
      <c r="B160" s="36" t="n"/>
      <c r="C160" s="37" t="n"/>
      <c r="D160" s="38" t="n"/>
      <c r="E160" s="38" t="n"/>
      <c r="F160" s="54" t="n"/>
      <c r="G160" s="37" t="n"/>
      <c r="H160" s="37" t="n"/>
      <c r="I160" s="54" t="n"/>
      <c r="J160" s="54" t="n"/>
      <c r="K160" s="37" t="n"/>
      <c r="L160" s="54" t="n"/>
      <c r="M160" s="40" t="n"/>
      <c r="N160" s="40" t="n"/>
      <c r="O160" s="41" t="n"/>
      <c r="P160" s="42">
        <f>IF($A160="","",IF($I160="",0,1))</f>
        <v/>
      </c>
      <c r="Q160" s="42">
        <f>IF($A160="","",IF($L160="",0,1))</f>
        <v/>
      </c>
      <c r="R160" s="43">
        <f>IF($A160="","",IF($L160="","",IF($M160="","",IFERROR($M160+IF($N160="",0,$N160),""))))</f>
        <v/>
      </c>
      <c r="S160" s="42">
        <f>IF(OR($A160="",$F160="",$I160=""),"",IFERROR($I160-$F160,""))</f>
        <v/>
      </c>
      <c r="T160" s="55">
        <f>IF(OR($A160="",$F160="",$I160&lt;&gt;"",$H160="Declined"),"",IFERROR($F160+Setup!$B$9,""))</f>
        <v/>
      </c>
      <c r="U160" s="45">
        <f>IF($A160="","",IF($K160="Canceled","Canceled",IF($K160="No-Show","No-Show",IF($L160&lt;&gt;"","Completed",IF($K160="Completed","Completion Date Needed",IF($I160&lt;&gt;"",IF($J160="","Booked - Schedule Needed",IF($J160&lt;Setup!$B$5,"Scheduled Date Passed","Scheduled")),IF($H160="Declined","Declined","Open")))))))</f>
        <v/>
      </c>
      <c r="V160" s="45">
        <f>IF($A160="","",IF($W160&lt;&gt;"","Fix Data",IF($U160="Completion Date Needed","Completion Date Needed",IF($U160="Booked - Schedule Needed","Schedule Needed",IF($U160="Scheduled Date Passed","Review Scheduled Date",IF($U160="No-Show","Review No-Show",IF(AND($T160&lt;&gt;"",$T160&lt;=Setup!$B$5),"Follow-Up Due","")))))))</f>
        <v/>
      </c>
      <c r="W160" s="45">
        <f>IF($A160="","",IF(COUNTIF($A$2:$A$201,$A160)&gt;1,"Duplicate Record ID",IF($B160="","Site Alias Required",IF($C160="","Area Required",IF($D160="","Relationship Type Required",IF($E160="","Service Focus Required",IF(AND($F160="",$H160&lt;&gt;""),"Outreach Date Required",IF(AND($F160&lt;&gt;"",$H160=""),"Outreach Outcome Required",IF(AND($F160&lt;&gt;"",$F160&gt;Setup!$B$5),"Future Outreach Date",IF(AND($H160="Booked",$I160=""),"Booking Date Required",IF(AND($I160&lt;&gt;"",$H160&lt;&gt;"Booked"),"Set Outcome to Booked",IF(AND($I160&lt;&gt;"",$I160&gt;Setup!$B$5),"Future Booking Date",IF(AND($F160&lt;&gt;"",$I160&lt;&gt;"",$I160&lt;$F160),"Booking Before Outreach",IF(AND($J160&lt;&gt;"",$I160=""),"Booking Date Required",IF(AND($I160&lt;&gt;"",$J160&lt;&gt;"",$J160&lt;$I160),"Scheduled Before Booking",IF(AND($K160&lt;&gt;"",$J160=""),"Scheduled Date Required",IF(AND($L160&lt;&gt;"",$I160=""),"Booking Date Required",IF(AND($L160&lt;&gt;"",$L160&gt;Setup!$B$5),"Future Completion Date",IF(AND($J160&lt;&gt;"",$L160&lt;&gt;"",$L160&lt;$J160),"Completion Before Scheduled",IF(AND($K160="Completed",$L160=""),"Completion Date Required",IF(AND(OR($K160="Canceled",$K160="No-Show"),$L160&lt;&gt;""),"Remove Completion Date",IF(AND($L160&lt;&gt;"",$K160&lt;&gt;"Completed"),"Set Result to Completed",IF(AND($L160&lt;&gt;"",$M160=""),"Tune-Up Price Required",IF(AND($L160="",OR($N160&lt;&gt;"",$O160&lt;&gt;"")),"Completion Date Required",""))))))))))))))))))))))))</f>
        <v/>
      </c>
    </row>
    <row r="161" ht="25" customHeight="1">
      <c r="A161" s="35" t="n"/>
      <c r="B161" s="36" t="n"/>
      <c r="C161" s="37" t="n"/>
      <c r="D161" s="38" t="n"/>
      <c r="E161" s="38" t="n"/>
      <c r="F161" s="54" t="n"/>
      <c r="G161" s="37" t="n"/>
      <c r="H161" s="37" t="n"/>
      <c r="I161" s="54" t="n"/>
      <c r="J161" s="54" t="n"/>
      <c r="K161" s="37" t="n"/>
      <c r="L161" s="54" t="n"/>
      <c r="M161" s="40" t="n"/>
      <c r="N161" s="40" t="n"/>
      <c r="O161" s="41" t="n"/>
      <c r="P161" s="42">
        <f>IF($A161="","",IF($I161="",0,1))</f>
        <v/>
      </c>
      <c r="Q161" s="42">
        <f>IF($A161="","",IF($L161="",0,1))</f>
        <v/>
      </c>
      <c r="R161" s="43">
        <f>IF($A161="","",IF($L161="","",IF($M161="","",IFERROR($M161+IF($N161="",0,$N161),""))))</f>
        <v/>
      </c>
      <c r="S161" s="42">
        <f>IF(OR($A161="",$F161="",$I161=""),"",IFERROR($I161-$F161,""))</f>
        <v/>
      </c>
      <c r="T161" s="55">
        <f>IF(OR($A161="",$F161="",$I161&lt;&gt;"",$H161="Declined"),"",IFERROR($F161+Setup!$B$9,""))</f>
        <v/>
      </c>
      <c r="U161" s="45">
        <f>IF($A161="","",IF($K161="Canceled","Canceled",IF($K161="No-Show","No-Show",IF($L161&lt;&gt;"","Completed",IF($K161="Completed","Completion Date Needed",IF($I161&lt;&gt;"",IF($J161="","Booked - Schedule Needed",IF($J161&lt;Setup!$B$5,"Scheduled Date Passed","Scheduled")),IF($H161="Declined","Declined","Open")))))))</f>
        <v/>
      </c>
      <c r="V161" s="45">
        <f>IF($A161="","",IF($W161&lt;&gt;"","Fix Data",IF($U161="Completion Date Needed","Completion Date Needed",IF($U161="Booked - Schedule Needed","Schedule Needed",IF($U161="Scheduled Date Passed","Review Scheduled Date",IF($U161="No-Show","Review No-Show",IF(AND($T161&lt;&gt;"",$T161&lt;=Setup!$B$5),"Follow-Up Due","")))))))</f>
        <v/>
      </c>
      <c r="W161" s="45">
        <f>IF($A161="","",IF(COUNTIF($A$2:$A$201,$A161)&gt;1,"Duplicate Record ID",IF($B161="","Site Alias Required",IF($C161="","Area Required",IF($D161="","Relationship Type Required",IF($E161="","Service Focus Required",IF(AND($F161="",$H161&lt;&gt;""),"Outreach Date Required",IF(AND($F161&lt;&gt;"",$H161=""),"Outreach Outcome Required",IF(AND($F161&lt;&gt;"",$F161&gt;Setup!$B$5),"Future Outreach Date",IF(AND($H161="Booked",$I161=""),"Booking Date Required",IF(AND($I161&lt;&gt;"",$H161&lt;&gt;"Booked"),"Set Outcome to Booked",IF(AND($I161&lt;&gt;"",$I161&gt;Setup!$B$5),"Future Booking Date",IF(AND($F161&lt;&gt;"",$I161&lt;&gt;"",$I161&lt;$F161),"Booking Before Outreach",IF(AND($J161&lt;&gt;"",$I161=""),"Booking Date Required",IF(AND($I161&lt;&gt;"",$J161&lt;&gt;"",$J161&lt;$I161),"Scheduled Before Booking",IF(AND($K161&lt;&gt;"",$J161=""),"Scheduled Date Required",IF(AND($L161&lt;&gt;"",$I161=""),"Booking Date Required",IF(AND($L161&lt;&gt;"",$L161&gt;Setup!$B$5),"Future Completion Date",IF(AND($J161&lt;&gt;"",$L161&lt;&gt;"",$L161&lt;$J161),"Completion Before Scheduled",IF(AND($K161="Completed",$L161=""),"Completion Date Required",IF(AND(OR($K161="Canceled",$K161="No-Show"),$L161&lt;&gt;""),"Remove Completion Date",IF(AND($L161&lt;&gt;"",$K161&lt;&gt;"Completed"),"Set Result to Completed",IF(AND($L161&lt;&gt;"",$M161=""),"Tune-Up Price Required",IF(AND($L161="",OR($N161&lt;&gt;"",$O161&lt;&gt;"")),"Completion Date Required",""))))))))))))))))))))))))</f>
        <v/>
      </c>
    </row>
    <row r="162" ht="25" customHeight="1">
      <c r="A162" s="35" t="n"/>
      <c r="B162" s="36" t="n"/>
      <c r="C162" s="37" t="n"/>
      <c r="D162" s="38" t="n"/>
      <c r="E162" s="38" t="n"/>
      <c r="F162" s="54" t="n"/>
      <c r="G162" s="37" t="n"/>
      <c r="H162" s="37" t="n"/>
      <c r="I162" s="54" t="n"/>
      <c r="J162" s="54" t="n"/>
      <c r="K162" s="37" t="n"/>
      <c r="L162" s="54" t="n"/>
      <c r="M162" s="40" t="n"/>
      <c r="N162" s="40" t="n"/>
      <c r="O162" s="41" t="n"/>
      <c r="P162" s="42">
        <f>IF($A162="","",IF($I162="",0,1))</f>
        <v/>
      </c>
      <c r="Q162" s="42">
        <f>IF($A162="","",IF($L162="",0,1))</f>
        <v/>
      </c>
      <c r="R162" s="43">
        <f>IF($A162="","",IF($L162="","",IF($M162="","",IFERROR($M162+IF($N162="",0,$N162),""))))</f>
        <v/>
      </c>
      <c r="S162" s="42">
        <f>IF(OR($A162="",$F162="",$I162=""),"",IFERROR($I162-$F162,""))</f>
        <v/>
      </c>
      <c r="T162" s="55">
        <f>IF(OR($A162="",$F162="",$I162&lt;&gt;"",$H162="Declined"),"",IFERROR($F162+Setup!$B$9,""))</f>
        <v/>
      </c>
      <c r="U162" s="45">
        <f>IF($A162="","",IF($K162="Canceled","Canceled",IF($K162="No-Show","No-Show",IF($L162&lt;&gt;"","Completed",IF($K162="Completed","Completion Date Needed",IF($I162&lt;&gt;"",IF($J162="","Booked - Schedule Needed",IF($J162&lt;Setup!$B$5,"Scheduled Date Passed","Scheduled")),IF($H162="Declined","Declined","Open")))))))</f>
        <v/>
      </c>
      <c r="V162" s="45">
        <f>IF($A162="","",IF($W162&lt;&gt;"","Fix Data",IF($U162="Completion Date Needed","Completion Date Needed",IF($U162="Booked - Schedule Needed","Schedule Needed",IF($U162="Scheduled Date Passed","Review Scheduled Date",IF($U162="No-Show","Review No-Show",IF(AND($T162&lt;&gt;"",$T162&lt;=Setup!$B$5),"Follow-Up Due","")))))))</f>
        <v/>
      </c>
      <c r="W162" s="45">
        <f>IF($A162="","",IF(COUNTIF($A$2:$A$201,$A162)&gt;1,"Duplicate Record ID",IF($B162="","Site Alias Required",IF($C162="","Area Required",IF($D162="","Relationship Type Required",IF($E162="","Service Focus Required",IF(AND($F162="",$H162&lt;&gt;""),"Outreach Date Required",IF(AND($F162&lt;&gt;"",$H162=""),"Outreach Outcome Required",IF(AND($F162&lt;&gt;"",$F162&gt;Setup!$B$5),"Future Outreach Date",IF(AND($H162="Booked",$I162=""),"Booking Date Required",IF(AND($I162&lt;&gt;"",$H162&lt;&gt;"Booked"),"Set Outcome to Booked",IF(AND($I162&lt;&gt;"",$I162&gt;Setup!$B$5),"Future Booking Date",IF(AND($F162&lt;&gt;"",$I162&lt;&gt;"",$I162&lt;$F162),"Booking Before Outreach",IF(AND($J162&lt;&gt;"",$I162=""),"Booking Date Required",IF(AND($I162&lt;&gt;"",$J162&lt;&gt;"",$J162&lt;$I162),"Scheduled Before Booking",IF(AND($K162&lt;&gt;"",$J162=""),"Scheduled Date Required",IF(AND($L162&lt;&gt;"",$I162=""),"Booking Date Required",IF(AND($L162&lt;&gt;"",$L162&gt;Setup!$B$5),"Future Completion Date",IF(AND($J162&lt;&gt;"",$L162&lt;&gt;"",$L162&lt;$J162),"Completion Before Scheduled",IF(AND($K162="Completed",$L162=""),"Completion Date Required",IF(AND(OR($K162="Canceled",$K162="No-Show"),$L162&lt;&gt;""),"Remove Completion Date",IF(AND($L162&lt;&gt;"",$K162&lt;&gt;"Completed"),"Set Result to Completed",IF(AND($L162&lt;&gt;"",$M162=""),"Tune-Up Price Required",IF(AND($L162="",OR($N162&lt;&gt;"",$O162&lt;&gt;"")),"Completion Date Required",""))))))))))))))))))))))))</f>
        <v/>
      </c>
    </row>
    <row r="163" ht="25" customHeight="1">
      <c r="A163" s="35" t="n"/>
      <c r="B163" s="36" t="n"/>
      <c r="C163" s="37" t="n"/>
      <c r="D163" s="38" t="n"/>
      <c r="E163" s="38" t="n"/>
      <c r="F163" s="54" t="n"/>
      <c r="G163" s="37" t="n"/>
      <c r="H163" s="37" t="n"/>
      <c r="I163" s="54" t="n"/>
      <c r="J163" s="54" t="n"/>
      <c r="K163" s="37" t="n"/>
      <c r="L163" s="54" t="n"/>
      <c r="M163" s="40" t="n"/>
      <c r="N163" s="40" t="n"/>
      <c r="O163" s="41" t="n"/>
      <c r="P163" s="42">
        <f>IF($A163="","",IF($I163="",0,1))</f>
        <v/>
      </c>
      <c r="Q163" s="42">
        <f>IF($A163="","",IF($L163="",0,1))</f>
        <v/>
      </c>
      <c r="R163" s="43">
        <f>IF($A163="","",IF($L163="","",IF($M163="","",IFERROR($M163+IF($N163="",0,$N163),""))))</f>
        <v/>
      </c>
      <c r="S163" s="42">
        <f>IF(OR($A163="",$F163="",$I163=""),"",IFERROR($I163-$F163,""))</f>
        <v/>
      </c>
      <c r="T163" s="55">
        <f>IF(OR($A163="",$F163="",$I163&lt;&gt;"",$H163="Declined"),"",IFERROR($F163+Setup!$B$9,""))</f>
        <v/>
      </c>
      <c r="U163" s="45">
        <f>IF($A163="","",IF($K163="Canceled","Canceled",IF($K163="No-Show","No-Show",IF($L163&lt;&gt;"","Completed",IF($K163="Completed","Completion Date Needed",IF($I163&lt;&gt;"",IF($J163="","Booked - Schedule Needed",IF($J163&lt;Setup!$B$5,"Scheduled Date Passed","Scheduled")),IF($H163="Declined","Declined","Open")))))))</f>
        <v/>
      </c>
      <c r="V163" s="45">
        <f>IF($A163="","",IF($W163&lt;&gt;"","Fix Data",IF($U163="Completion Date Needed","Completion Date Needed",IF($U163="Booked - Schedule Needed","Schedule Needed",IF($U163="Scheduled Date Passed","Review Scheduled Date",IF($U163="No-Show","Review No-Show",IF(AND($T163&lt;&gt;"",$T163&lt;=Setup!$B$5),"Follow-Up Due","")))))))</f>
        <v/>
      </c>
      <c r="W163" s="45">
        <f>IF($A163="","",IF(COUNTIF($A$2:$A$201,$A163)&gt;1,"Duplicate Record ID",IF($B163="","Site Alias Required",IF($C163="","Area Required",IF($D163="","Relationship Type Required",IF($E163="","Service Focus Required",IF(AND($F163="",$H163&lt;&gt;""),"Outreach Date Required",IF(AND($F163&lt;&gt;"",$H163=""),"Outreach Outcome Required",IF(AND($F163&lt;&gt;"",$F163&gt;Setup!$B$5),"Future Outreach Date",IF(AND($H163="Booked",$I163=""),"Booking Date Required",IF(AND($I163&lt;&gt;"",$H163&lt;&gt;"Booked"),"Set Outcome to Booked",IF(AND($I163&lt;&gt;"",$I163&gt;Setup!$B$5),"Future Booking Date",IF(AND($F163&lt;&gt;"",$I163&lt;&gt;"",$I163&lt;$F163),"Booking Before Outreach",IF(AND($J163&lt;&gt;"",$I163=""),"Booking Date Required",IF(AND($I163&lt;&gt;"",$J163&lt;&gt;"",$J163&lt;$I163),"Scheduled Before Booking",IF(AND($K163&lt;&gt;"",$J163=""),"Scheduled Date Required",IF(AND($L163&lt;&gt;"",$I163=""),"Booking Date Required",IF(AND($L163&lt;&gt;"",$L163&gt;Setup!$B$5),"Future Completion Date",IF(AND($J163&lt;&gt;"",$L163&lt;&gt;"",$L163&lt;$J163),"Completion Before Scheduled",IF(AND($K163="Completed",$L163=""),"Completion Date Required",IF(AND(OR($K163="Canceled",$K163="No-Show"),$L163&lt;&gt;""),"Remove Completion Date",IF(AND($L163&lt;&gt;"",$K163&lt;&gt;"Completed"),"Set Result to Completed",IF(AND($L163&lt;&gt;"",$M163=""),"Tune-Up Price Required",IF(AND($L163="",OR($N163&lt;&gt;"",$O163&lt;&gt;"")),"Completion Date Required",""))))))))))))))))))))))))</f>
        <v/>
      </c>
    </row>
    <row r="164" ht="25" customHeight="1">
      <c r="A164" s="35" t="n"/>
      <c r="B164" s="36" t="n"/>
      <c r="C164" s="37" t="n"/>
      <c r="D164" s="38" t="n"/>
      <c r="E164" s="38" t="n"/>
      <c r="F164" s="54" t="n"/>
      <c r="G164" s="37" t="n"/>
      <c r="H164" s="37" t="n"/>
      <c r="I164" s="54" t="n"/>
      <c r="J164" s="54" t="n"/>
      <c r="K164" s="37" t="n"/>
      <c r="L164" s="54" t="n"/>
      <c r="M164" s="40" t="n"/>
      <c r="N164" s="40" t="n"/>
      <c r="O164" s="41" t="n"/>
      <c r="P164" s="42">
        <f>IF($A164="","",IF($I164="",0,1))</f>
        <v/>
      </c>
      <c r="Q164" s="42">
        <f>IF($A164="","",IF($L164="",0,1))</f>
        <v/>
      </c>
      <c r="R164" s="43">
        <f>IF($A164="","",IF($L164="","",IF($M164="","",IFERROR($M164+IF($N164="",0,$N164),""))))</f>
        <v/>
      </c>
      <c r="S164" s="42">
        <f>IF(OR($A164="",$F164="",$I164=""),"",IFERROR($I164-$F164,""))</f>
        <v/>
      </c>
      <c r="T164" s="55">
        <f>IF(OR($A164="",$F164="",$I164&lt;&gt;"",$H164="Declined"),"",IFERROR($F164+Setup!$B$9,""))</f>
        <v/>
      </c>
      <c r="U164" s="45">
        <f>IF($A164="","",IF($K164="Canceled","Canceled",IF($K164="No-Show","No-Show",IF($L164&lt;&gt;"","Completed",IF($K164="Completed","Completion Date Needed",IF($I164&lt;&gt;"",IF($J164="","Booked - Schedule Needed",IF($J164&lt;Setup!$B$5,"Scheduled Date Passed","Scheduled")),IF($H164="Declined","Declined","Open")))))))</f>
        <v/>
      </c>
      <c r="V164" s="45">
        <f>IF($A164="","",IF($W164&lt;&gt;"","Fix Data",IF($U164="Completion Date Needed","Completion Date Needed",IF($U164="Booked - Schedule Needed","Schedule Needed",IF($U164="Scheduled Date Passed","Review Scheduled Date",IF($U164="No-Show","Review No-Show",IF(AND($T164&lt;&gt;"",$T164&lt;=Setup!$B$5),"Follow-Up Due","")))))))</f>
        <v/>
      </c>
      <c r="W164" s="45">
        <f>IF($A164="","",IF(COUNTIF($A$2:$A$201,$A164)&gt;1,"Duplicate Record ID",IF($B164="","Site Alias Required",IF($C164="","Area Required",IF($D164="","Relationship Type Required",IF($E164="","Service Focus Required",IF(AND($F164="",$H164&lt;&gt;""),"Outreach Date Required",IF(AND($F164&lt;&gt;"",$H164=""),"Outreach Outcome Required",IF(AND($F164&lt;&gt;"",$F164&gt;Setup!$B$5),"Future Outreach Date",IF(AND($H164="Booked",$I164=""),"Booking Date Required",IF(AND($I164&lt;&gt;"",$H164&lt;&gt;"Booked"),"Set Outcome to Booked",IF(AND($I164&lt;&gt;"",$I164&gt;Setup!$B$5),"Future Booking Date",IF(AND($F164&lt;&gt;"",$I164&lt;&gt;"",$I164&lt;$F164),"Booking Before Outreach",IF(AND($J164&lt;&gt;"",$I164=""),"Booking Date Required",IF(AND($I164&lt;&gt;"",$J164&lt;&gt;"",$J164&lt;$I164),"Scheduled Before Booking",IF(AND($K164&lt;&gt;"",$J164=""),"Scheduled Date Required",IF(AND($L164&lt;&gt;"",$I164=""),"Booking Date Required",IF(AND($L164&lt;&gt;"",$L164&gt;Setup!$B$5),"Future Completion Date",IF(AND($J164&lt;&gt;"",$L164&lt;&gt;"",$L164&lt;$J164),"Completion Before Scheduled",IF(AND($K164="Completed",$L164=""),"Completion Date Required",IF(AND(OR($K164="Canceled",$K164="No-Show"),$L164&lt;&gt;""),"Remove Completion Date",IF(AND($L164&lt;&gt;"",$K164&lt;&gt;"Completed"),"Set Result to Completed",IF(AND($L164&lt;&gt;"",$M164=""),"Tune-Up Price Required",IF(AND($L164="",OR($N164&lt;&gt;"",$O164&lt;&gt;"")),"Completion Date Required",""))))))))))))))))))))))))</f>
        <v/>
      </c>
    </row>
    <row r="165" ht="25" customHeight="1">
      <c r="A165" s="35" t="n"/>
      <c r="B165" s="36" t="n"/>
      <c r="C165" s="37" t="n"/>
      <c r="D165" s="38" t="n"/>
      <c r="E165" s="38" t="n"/>
      <c r="F165" s="54" t="n"/>
      <c r="G165" s="37" t="n"/>
      <c r="H165" s="37" t="n"/>
      <c r="I165" s="54" t="n"/>
      <c r="J165" s="54" t="n"/>
      <c r="K165" s="37" t="n"/>
      <c r="L165" s="54" t="n"/>
      <c r="M165" s="40" t="n"/>
      <c r="N165" s="40" t="n"/>
      <c r="O165" s="41" t="n"/>
      <c r="P165" s="42">
        <f>IF($A165="","",IF($I165="",0,1))</f>
        <v/>
      </c>
      <c r="Q165" s="42">
        <f>IF($A165="","",IF($L165="",0,1))</f>
        <v/>
      </c>
      <c r="R165" s="43">
        <f>IF($A165="","",IF($L165="","",IF($M165="","",IFERROR($M165+IF($N165="",0,$N165),""))))</f>
        <v/>
      </c>
      <c r="S165" s="42">
        <f>IF(OR($A165="",$F165="",$I165=""),"",IFERROR($I165-$F165,""))</f>
        <v/>
      </c>
      <c r="T165" s="55">
        <f>IF(OR($A165="",$F165="",$I165&lt;&gt;"",$H165="Declined"),"",IFERROR($F165+Setup!$B$9,""))</f>
        <v/>
      </c>
      <c r="U165" s="45">
        <f>IF($A165="","",IF($K165="Canceled","Canceled",IF($K165="No-Show","No-Show",IF($L165&lt;&gt;"","Completed",IF($K165="Completed","Completion Date Needed",IF($I165&lt;&gt;"",IF($J165="","Booked - Schedule Needed",IF($J165&lt;Setup!$B$5,"Scheduled Date Passed","Scheduled")),IF($H165="Declined","Declined","Open")))))))</f>
        <v/>
      </c>
      <c r="V165" s="45">
        <f>IF($A165="","",IF($W165&lt;&gt;"","Fix Data",IF($U165="Completion Date Needed","Completion Date Needed",IF($U165="Booked - Schedule Needed","Schedule Needed",IF($U165="Scheduled Date Passed","Review Scheduled Date",IF($U165="No-Show","Review No-Show",IF(AND($T165&lt;&gt;"",$T165&lt;=Setup!$B$5),"Follow-Up Due","")))))))</f>
        <v/>
      </c>
      <c r="W165" s="45">
        <f>IF($A165="","",IF(COUNTIF($A$2:$A$201,$A165)&gt;1,"Duplicate Record ID",IF($B165="","Site Alias Required",IF($C165="","Area Required",IF($D165="","Relationship Type Required",IF($E165="","Service Focus Required",IF(AND($F165="",$H165&lt;&gt;""),"Outreach Date Required",IF(AND($F165&lt;&gt;"",$H165=""),"Outreach Outcome Required",IF(AND($F165&lt;&gt;"",$F165&gt;Setup!$B$5),"Future Outreach Date",IF(AND($H165="Booked",$I165=""),"Booking Date Required",IF(AND($I165&lt;&gt;"",$H165&lt;&gt;"Booked"),"Set Outcome to Booked",IF(AND($I165&lt;&gt;"",$I165&gt;Setup!$B$5),"Future Booking Date",IF(AND($F165&lt;&gt;"",$I165&lt;&gt;"",$I165&lt;$F165),"Booking Before Outreach",IF(AND($J165&lt;&gt;"",$I165=""),"Booking Date Required",IF(AND($I165&lt;&gt;"",$J165&lt;&gt;"",$J165&lt;$I165),"Scheduled Before Booking",IF(AND($K165&lt;&gt;"",$J165=""),"Scheduled Date Required",IF(AND($L165&lt;&gt;"",$I165=""),"Booking Date Required",IF(AND($L165&lt;&gt;"",$L165&gt;Setup!$B$5),"Future Completion Date",IF(AND($J165&lt;&gt;"",$L165&lt;&gt;"",$L165&lt;$J165),"Completion Before Scheduled",IF(AND($K165="Completed",$L165=""),"Completion Date Required",IF(AND(OR($K165="Canceled",$K165="No-Show"),$L165&lt;&gt;""),"Remove Completion Date",IF(AND($L165&lt;&gt;"",$K165&lt;&gt;"Completed"),"Set Result to Completed",IF(AND($L165&lt;&gt;"",$M165=""),"Tune-Up Price Required",IF(AND($L165="",OR($N165&lt;&gt;"",$O165&lt;&gt;"")),"Completion Date Required",""))))))))))))))))))))))))</f>
        <v/>
      </c>
    </row>
    <row r="166" ht="25" customHeight="1">
      <c r="A166" s="35" t="n"/>
      <c r="B166" s="36" t="n"/>
      <c r="C166" s="37" t="n"/>
      <c r="D166" s="38" t="n"/>
      <c r="E166" s="38" t="n"/>
      <c r="F166" s="54" t="n"/>
      <c r="G166" s="37" t="n"/>
      <c r="H166" s="37" t="n"/>
      <c r="I166" s="54" t="n"/>
      <c r="J166" s="54" t="n"/>
      <c r="K166" s="37" t="n"/>
      <c r="L166" s="54" t="n"/>
      <c r="M166" s="40" t="n"/>
      <c r="N166" s="40" t="n"/>
      <c r="O166" s="41" t="n"/>
      <c r="P166" s="42">
        <f>IF($A166="","",IF($I166="",0,1))</f>
        <v/>
      </c>
      <c r="Q166" s="42">
        <f>IF($A166="","",IF($L166="",0,1))</f>
        <v/>
      </c>
      <c r="R166" s="43">
        <f>IF($A166="","",IF($L166="","",IF($M166="","",IFERROR($M166+IF($N166="",0,$N166),""))))</f>
        <v/>
      </c>
      <c r="S166" s="42">
        <f>IF(OR($A166="",$F166="",$I166=""),"",IFERROR($I166-$F166,""))</f>
        <v/>
      </c>
      <c r="T166" s="55">
        <f>IF(OR($A166="",$F166="",$I166&lt;&gt;"",$H166="Declined"),"",IFERROR($F166+Setup!$B$9,""))</f>
        <v/>
      </c>
      <c r="U166" s="45">
        <f>IF($A166="","",IF($K166="Canceled","Canceled",IF($K166="No-Show","No-Show",IF($L166&lt;&gt;"","Completed",IF($K166="Completed","Completion Date Needed",IF($I166&lt;&gt;"",IF($J166="","Booked - Schedule Needed",IF($J166&lt;Setup!$B$5,"Scheduled Date Passed","Scheduled")),IF($H166="Declined","Declined","Open")))))))</f>
        <v/>
      </c>
      <c r="V166" s="45">
        <f>IF($A166="","",IF($W166&lt;&gt;"","Fix Data",IF($U166="Completion Date Needed","Completion Date Needed",IF($U166="Booked - Schedule Needed","Schedule Needed",IF($U166="Scheduled Date Passed","Review Scheduled Date",IF($U166="No-Show","Review No-Show",IF(AND($T166&lt;&gt;"",$T166&lt;=Setup!$B$5),"Follow-Up Due","")))))))</f>
        <v/>
      </c>
      <c r="W166" s="45">
        <f>IF($A166="","",IF(COUNTIF($A$2:$A$201,$A166)&gt;1,"Duplicate Record ID",IF($B166="","Site Alias Required",IF($C166="","Area Required",IF($D166="","Relationship Type Required",IF($E166="","Service Focus Required",IF(AND($F166="",$H166&lt;&gt;""),"Outreach Date Required",IF(AND($F166&lt;&gt;"",$H166=""),"Outreach Outcome Required",IF(AND($F166&lt;&gt;"",$F166&gt;Setup!$B$5),"Future Outreach Date",IF(AND($H166="Booked",$I166=""),"Booking Date Required",IF(AND($I166&lt;&gt;"",$H166&lt;&gt;"Booked"),"Set Outcome to Booked",IF(AND($I166&lt;&gt;"",$I166&gt;Setup!$B$5),"Future Booking Date",IF(AND($F166&lt;&gt;"",$I166&lt;&gt;"",$I166&lt;$F166),"Booking Before Outreach",IF(AND($J166&lt;&gt;"",$I166=""),"Booking Date Required",IF(AND($I166&lt;&gt;"",$J166&lt;&gt;"",$J166&lt;$I166),"Scheduled Before Booking",IF(AND($K166&lt;&gt;"",$J166=""),"Scheduled Date Required",IF(AND($L166&lt;&gt;"",$I166=""),"Booking Date Required",IF(AND($L166&lt;&gt;"",$L166&gt;Setup!$B$5),"Future Completion Date",IF(AND($J166&lt;&gt;"",$L166&lt;&gt;"",$L166&lt;$J166),"Completion Before Scheduled",IF(AND($K166="Completed",$L166=""),"Completion Date Required",IF(AND(OR($K166="Canceled",$K166="No-Show"),$L166&lt;&gt;""),"Remove Completion Date",IF(AND($L166&lt;&gt;"",$K166&lt;&gt;"Completed"),"Set Result to Completed",IF(AND($L166&lt;&gt;"",$M166=""),"Tune-Up Price Required",IF(AND($L166="",OR($N166&lt;&gt;"",$O166&lt;&gt;"")),"Completion Date Required",""))))))))))))))))))))))))</f>
        <v/>
      </c>
    </row>
    <row r="167" ht="25" customHeight="1">
      <c r="A167" s="35" t="n"/>
      <c r="B167" s="36" t="n"/>
      <c r="C167" s="37" t="n"/>
      <c r="D167" s="38" t="n"/>
      <c r="E167" s="38" t="n"/>
      <c r="F167" s="54" t="n"/>
      <c r="G167" s="37" t="n"/>
      <c r="H167" s="37" t="n"/>
      <c r="I167" s="54" t="n"/>
      <c r="J167" s="54" t="n"/>
      <c r="K167" s="37" t="n"/>
      <c r="L167" s="54" t="n"/>
      <c r="M167" s="40" t="n"/>
      <c r="N167" s="40" t="n"/>
      <c r="O167" s="41" t="n"/>
      <c r="P167" s="42">
        <f>IF($A167="","",IF($I167="",0,1))</f>
        <v/>
      </c>
      <c r="Q167" s="42">
        <f>IF($A167="","",IF($L167="",0,1))</f>
        <v/>
      </c>
      <c r="R167" s="43">
        <f>IF($A167="","",IF($L167="","",IF($M167="","",IFERROR($M167+IF($N167="",0,$N167),""))))</f>
        <v/>
      </c>
      <c r="S167" s="42">
        <f>IF(OR($A167="",$F167="",$I167=""),"",IFERROR($I167-$F167,""))</f>
        <v/>
      </c>
      <c r="T167" s="55">
        <f>IF(OR($A167="",$F167="",$I167&lt;&gt;"",$H167="Declined"),"",IFERROR($F167+Setup!$B$9,""))</f>
        <v/>
      </c>
      <c r="U167" s="45">
        <f>IF($A167="","",IF($K167="Canceled","Canceled",IF($K167="No-Show","No-Show",IF($L167&lt;&gt;"","Completed",IF($K167="Completed","Completion Date Needed",IF($I167&lt;&gt;"",IF($J167="","Booked - Schedule Needed",IF($J167&lt;Setup!$B$5,"Scheduled Date Passed","Scheduled")),IF($H167="Declined","Declined","Open")))))))</f>
        <v/>
      </c>
      <c r="V167" s="45">
        <f>IF($A167="","",IF($W167&lt;&gt;"","Fix Data",IF($U167="Completion Date Needed","Completion Date Needed",IF($U167="Booked - Schedule Needed","Schedule Needed",IF($U167="Scheduled Date Passed","Review Scheduled Date",IF($U167="No-Show","Review No-Show",IF(AND($T167&lt;&gt;"",$T167&lt;=Setup!$B$5),"Follow-Up Due","")))))))</f>
        <v/>
      </c>
      <c r="W167" s="45">
        <f>IF($A167="","",IF(COUNTIF($A$2:$A$201,$A167)&gt;1,"Duplicate Record ID",IF($B167="","Site Alias Required",IF($C167="","Area Required",IF($D167="","Relationship Type Required",IF($E167="","Service Focus Required",IF(AND($F167="",$H167&lt;&gt;""),"Outreach Date Required",IF(AND($F167&lt;&gt;"",$H167=""),"Outreach Outcome Required",IF(AND($F167&lt;&gt;"",$F167&gt;Setup!$B$5),"Future Outreach Date",IF(AND($H167="Booked",$I167=""),"Booking Date Required",IF(AND($I167&lt;&gt;"",$H167&lt;&gt;"Booked"),"Set Outcome to Booked",IF(AND($I167&lt;&gt;"",$I167&gt;Setup!$B$5),"Future Booking Date",IF(AND($F167&lt;&gt;"",$I167&lt;&gt;"",$I167&lt;$F167),"Booking Before Outreach",IF(AND($J167&lt;&gt;"",$I167=""),"Booking Date Required",IF(AND($I167&lt;&gt;"",$J167&lt;&gt;"",$J167&lt;$I167),"Scheduled Before Booking",IF(AND($K167&lt;&gt;"",$J167=""),"Scheduled Date Required",IF(AND($L167&lt;&gt;"",$I167=""),"Booking Date Required",IF(AND($L167&lt;&gt;"",$L167&gt;Setup!$B$5),"Future Completion Date",IF(AND($J167&lt;&gt;"",$L167&lt;&gt;"",$L167&lt;$J167),"Completion Before Scheduled",IF(AND($K167="Completed",$L167=""),"Completion Date Required",IF(AND(OR($K167="Canceled",$K167="No-Show"),$L167&lt;&gt;""),"Remove Completion Date",IF(AND($L167&lt;&gt;"",$K167&lt;&gt;"Completed"),"Set Result to Completed",IF(AND($L167&lt;&gt;"",$M167=""),"Tune-Up Price Required",IF(AND($L167="",OR($N167&lt;&gt;"",$O167&lt;&gt;"")),"Completion Date Required",""))))))))))))))))))))))))</f>
        <v/>
      </c>
    </row>
    <row r="168" ht="25" customHeight="1">
      <c r="A168" s="35" t="n"/>
      <c r="B168" s="36" t="n"/>
      <c r="C168" s="37" t="n"/>
      <c r="D168" s="38" t="n"/>
      <c r="E168" s="38" t="n"/>
      <c r="F168" s="54" t="n"/>
      <c r="G168" s="37" t="n"/>
      <c r="H168" s="37" t="n"/>
      <c r="I168" s="54" t="n"/>
      <c r="J168" s="54" t="n"/>
      <c r="K168" s="37" t="n"/>
      <c r="L168" s="54" t="n"/>
      <c r="M168" s="40" t="n"/>
      <c r="N168" s="40" t="n"/>
      <c r="O168" s="41" t="n"/>
      <c r="P168" s="42">
        <f>IF($A168="","",IF($I168="",0,1))</f>
        <v/>
      </c>
      <c r="Q168" s="42">
        <f>IF($A168="","",IF($L168="",0,1))</f>
        <v/>
      </c>
      <c r="R168" s="43">
        <f>IF($A168="","",IF($L168="","",IF($M168="","",IFERROR($M168+IF($N168="",0,$N168),""))))</f>
        <v/>
      </c>
      <c r="S168" s="42">
        <f>IF(OR($A168="",$F168="",$I168=""),"",IFERROR($I168-$F168,""))</f>
        <v/>
      </c>
      <c r="T168" s="55">
        <f>IF(OR($A168="",$F168="",$I168&lt;&gt;"",$H168="Declined"),"",IFERROR($F168+Setup!$B$9,""))</f>
        <v/>
      </c>
      <c r="U168" s="45">
        <f>IF($A168="","",IF($K168="Canceled","Canceled",IF($K168="No-Show","No-Show",IF($L168&lt;&gt;"","Completed",IF($K168="Completed","Completion Date Needed",IF($I168&lt;&gt;"",IF($J168="","Booked - Schedule Needed",IF($J168&lt;Setup!$B$5,"Scheduled Date Passed","Scheduled")),IF($H168="Declined","Declined","Open")))))))</f>
        <v/>
      </c>
      <c r="V168" s="45">
        <f>IF($A168="","",IF($W168&lt;&gt;"","Fix Data",IF($U168="Completion Date Needed","Completion Date Needed",IF($U168="Booked - Schedule Needed","Schedule Needed",IF($U168="Scheduled Date Passed","Review Scheduled Date",IF($U168="No-Show","Review No-Show",IF(AND($T168&lt;&gt;"",$T168&lt;=Setup!$B$5),"Follow-Up Due","")))))))</f>
        <v/>
      </c>
      <c r="W168" s="45">
        <f>IF($A168="","",IF(COUNTIF($A$2:$A$201,$A168)&gt;1,"Duplicate Record ID",IF($B168="","Site Alias Required",IF($C168="","Area Required",IF($D168="","Relationship Type Required",IF($E168="","Service Focus Required",IF(AND($F168="",$H168&lt;&gt;""),"Outreach Date Required",IF(AND($F168&lt;&gt;"",$H168=""),"Outreach Outcome Required",IF(AND($F168&lt;&gt;"",$F168&gt;Setup!$B$5),"Future Outreach Date",IF(AND($H168="Booked",$I168=""),"Booking Date Required",IF(AND($I168&lt;&gt;"",$H168&lt;&gt;"Booked"),"Set Outcome to Booked",IF(AND($I168&lt;&gt;"",$I168&gt;Setup!$B$5),"Future Booking Date",IF(AND($F168&lt;&gt;"",$I168&lt;&gt;"",$I168&lt;$F168),"Booking Before Outreach",IF(AND($J168&lt;&gt;"",$I168=""),"Booking Date Required",IF(AND($I168&lt;&gt;"",$J168&lt;&gt;"",$J168&lt;$I168),"Scheduled Before Booking",IF(AND($K168&lt;&gt;"",$J168=""),"Scheduled Date Required",IF(AND($L168&lt;&gt;"",$I168=""),"Booking Date Required",IF(AND($L168&lt;&gt;"",$L168&gt;Setup!$B$5),"Future Completion Date",IF(AND($J168&lt;&gt;"",$L168&lt;&gt;"",$L168&lt;$J168),"Completion Before Scheduled",IF(AND($K168="Completed",$L168=""),"Completion Date Required",IF(AND(OR($K168="Canceled",$K168="No-Show"),$L168&lt;&gt;""),"Remove Completion Date",IF(AND($L168&lt;&gt;"",$K168&lt;&gt;"Completed"),"Set Result to Completed",IF(AND($L168&lt;&gt;"",$M168=""),"Tune-Up Price Required",IF(AND($L168="",OR($N168&lt;&gt;"",$O168&lt;&gt;"")),"Completion Date Required",""))))))))))))))))))))))))</f>
        <v/>
      </c>
    </row>
    <row r="169" ht="25" customHeight="1">
      <c r="A169" s="35" t="n"/>
      <c r="B169" s="36" t="n"/>
      <c r="C169" s="37" t="n"/>
      <c r="D169" s="38" t="n"/>
      <c r="E169" s="38" t="n"/>
      <c r="F169" s="54" t="n"/>
      <c r="G169" s="37" t="n"/>
      <c r="H169" s="37" t="n"/>
      <c r="I169" s="54" t="n"/>
      <c r="J169" s="54" t="n"/>
      <c r="K169" s="37" t="n"/>
      <c r="L169" s="54" t="n"/>
      <c r="M169" s="40" t="n"/>
      <c r="N169" s="40" t="n"/>
      <c r="O169" s="41" t="n"/>
      <c r="P169" s="42">
        <f>IF($A169="","",IF($I169="",0,1))</f>
        <v/>
      </c>
      <c r="Q169" s="42">
        <f>IF($A169="","",IF($L169="",0,1))</f>
        <v/>
      </c>
      <c r="R169" s="43">
        <f>IF($A169="","",IF($L169="","",IF($M169="","",IFERROR($M169+IF($N169="",0,$N169),""))))</f>
        <v/>
      </c>
      <c r="S169" s="42">
        <f>IF(OR($A169="",$F169="",$I169=""),"",IFERROR($I169-$F169,""))</f>
        <v/>
      </c>
      <c r="T169" s="55">
        <f>IF(OR($A169="",$F169="",$I169&lt;&gt;"",$H169="Declined"),"",IFERROR($F169+Setup!$B$9,""))</f>
        <v/>
      </c>
      <c r="U169" s="45">
        <f>IF($A169="","",IF($K169="Canceled","Canceled",IF($K169="No-Show","No-Show",IF($L169&lt;&gt;"","Completed",IF($K169="Completed","Completion Date Needed",IF($I169&lt;&gt;"",IF($J169="","Booked - Schedule Needed",IF($J169&lt;Setup!$B$5,"Scheduled Date Passed","Scheduled")),IF($H169="Declined","Declined","Open")))))))</f>
        <v/>
      </c>
      <c r="V169" s="45">
        <f>IF($A169="","",IF($W169&lt;&gt;"","Fix Data",IF($U169="Completion Date Needed","Completion Date Needed",IF($U169="Booked - Schedule Needed","Schedule Needed",IF($U169="Scheduled Date Passed","Review Scheduled Date",IF($U169="No-Show","Review No-Show",IF(AND($T169&lt;&gt;"",$T169&lt;=Setup!$B$5),"Follow-Up Due","")))))))</f>
        <v/>
      </c>
      <c r="W169" s="45">
        <f>IF($A169="","",IF(COUNTIF($A$2:$A$201,$A169)&gt;1,"Duplicate Record ID",IF($B169="","Site Alias Required",IF($C169="","Area Required",IF($D169="","Relationship Type Required",IF($E169="","Service Focus Required",IF(AND($F169="",$H169&lt;&gt;""),"Outreach Date Required",IF(AND($F169&lt;&gt;"",$H169=""),"Outreach Outcome Required",IF(AND($F169&lt;&gt;"",$F169&gt;Setup!$B$5),"Future Outreach Date",IF(AND($H169="Booked",$I169=""),"Booking Date Required",IF(AND($I169&lt;&gt;"",$H169&lt;&gt;"Booked"),"Set Outcome to Booked",IF(AND($I169&lt;&gt;"",$I169&gt;Setup!$B$5),"Future Booking Date",IF(AND($F169&lt;&gt;"",$I169&lt;&gt;"",$I169&lt;$F169),"Booking Before Outreach",IF(AND($J169&lt;&gt;"",$I169=""),"Booking Date Required",IF(AND($I169&lt;&gt;"",$J169&lt;&gt;"",$J169&lt;$I169),"Scheduled Before Booking",IF(AND($K169&lt;&gt;"",$J169=""),"Scheduled Date Required",IF(AND($L169&lt;&gt;"",$I169=""),"Booking Date Required",IF(AND($L169&lt;&gt;"",$L169&gt;Setup!$B$5),"Future Completion Date",IF(AND($J169&lt;&gt;"",$L169&lt;&gt;"",$L169&lt;$J169),"Completion Before Scheduled",IF(AND($K169="Completed",$L169=""),"Completion Date Required",IF(AND(OR($K169="Canceled",$K169="No-Show"),$L169&lt;&gt;""),"Remove Completion Date",IF(AND($L169&lt;&gt;"",$K169&lt;&gt;"Completed"),"Set Result to Completed",IF(AND($L169&lt;&gt;"",$M169=""),"Tune-Up Price Required",IF(AND($L169="",OR($N169&lt;&gt;"",$O169&lt;&gt;"")),"Completion Date Required",""))))))))))))))))))))))))</f>
        <v/>
      </c>
    </row>
    <row r="170" ht="25" customHeight="1">
      <c r="A170" s="35" t="n"/>
      <c r="B170" s="36" t="n"/>
      <c r="C170" s="37" t="n"/>
      <c r="D170" s="38" t="n"/>
      <c r="E170" s="38" t="n"/>
      <c r="F170" s="54" t="n"/>
      <c r="G170" s="37" t="n"/>
      <c r="H170" s="37" t="n"/>
      <c r="I170" s="54" t="n"/>
      <c r="J170" s="54" t="n"/>
      <c r="K170" s="37" t="n"/>
      <c r="L170" s="54" t="n"/>
      <c r="M170" s="40" t="n"/>
      <c r="N170" s="40" t="n"/>
      <c r="O170" s="41" t="n"/>
      <c r="P170" s="42">
        <f>IF($A170="","",IF($I170="",0,1))</f>
        <v/>
      </c>
      <c r="Q170" s="42">
        <f>IF($A170="","",IF($L170="",0,1))</f>
        <v/>
      </c>
      <c r="R170" s="43">
        <f>IF($A170="","",IF($L170="","",IF($M170="","",IFERROR($M170+IF($N170="",0,$N170),""))))</f>
        <v/>
      </c>
      <c r="S170" s="42">
        <f>IF(OR($A170="",$F170="",$I170=""),"",IFERROR($I170-$F170,""))</f>
        <v/>
      </c>
      <c r="T170" s="55">
        <f>IF(OR($A170="",$F170="",$I170&lt;&gt;"",$H170="Declined"),"",IFERROR($F170+Setup!$B$9,""))</f>
        <v/>
      </c>
      <c r="U170" s="45">
        <f>IF($A170="","",IF($K170="Canceled","Canceled",IF($K170="No-Show","No-Show",IF($L170&lt;&gt;"","Completed",IF($K170="Completed","Completion Date Needed",IF($I170&lt;&gt;"",IF($J170="","Booked - Schedule Needed",IF($J170&lt;Setup!$B$5,"Scheduled Date Passed","Scheduled")),IF($H170="Declined","Declined","Open")))))))</f>
        <v/>
      </c>
      <c r="V170" s="45">
        <f>IF($A170="","",IF($W170&lt;&gt;"","Fix Data",IF($U170="Completion Date Needed","Completion Date Needed",IF($U170="Booked - Schedule Needed","Schedule Needed",IF($U170="Scheduled Date Passed","Review Scheduled Date",IF($U170="No-Show","Review No-Show",IF(AND($T170&lt;&gt;"",$T170&lt;=Setup!$B$5),"Follow-Up Due","")))))))</f>
        <v/>
      </c>
      <c r="W170" s="45">
        <f>IF($A170="","",IF(COUNTIF($A$2:$A$201,$A170)&gt;1,"Duplicate Record ID",IF($B170="","Site Alias Required",IF($C170="","Area Required",IF($D170="","Relationship Type Required",IF($E170="","Service Focus Required",IF(AND($F170="",$H170&lt;&gt;""),"Outreach Date Required",IF(AND($F170&lt;&gt;"",$H170=""),"Outreach Outcome Required",IF(AND($F170&lt;&gt;"",$F170&gt;Setup!$B$5),"Future Outreach Date",IF(AND($H170="Booked",$I170=""),"Booking Date Required",IF(AND($I170&lt;&gt;"",$H170&lt;&gt;"Booked"),"Set Outcome to Booked",IF(AND($I170&lt;&gt;"",$I170&gt;Setup!$B$5),"Future Booking Date",IF(AND($F170&lt;&gt;"",$I170&lt;&gt;"",$I170&lt;$F170),"Booking Before Outreach",IF(AND($J170&lt;&gt;"",$I170=""),"Booking Date Required",IF(AND($I170&lt;&gt;"",$J170&lt;&gt;"",$J170&lt;$I170),"Scheduled Before Booking",IF(AND($K170&lt;&gt;"",$J170=""),"Scheduled Date Required",IF(AND($L170&lt;&gt;"",$I170=""),"Booking Date Required",IF(AND($L170&lt;&gt;"",$L170&gt;Setup!$B$5),"Future Completion Date",IF(AND($J170&lt;&gt;"",$L170&lt;&gt;"",$L170&lt;$J170),"Completion Before Scheduled",IF(AND($K170="Completed",$L170=""),"Completion Date Required",IF(AND(OR($K170="Canceled",$K170="No-Show"),$L170&lt;&gt;""),"Remove Completion Date",IF(AND($L170&lt;&gt;"",$K170&lt;&gt;"Completed"),"Set Result to Completed",IF(AND($L170&lt;&gt;"",$M170=""),"Tune-Up Price Required",IF(AND($L170="",OR($N170&lt;&gt;"",$O170&lt;&gt;"")),"Completion Date Required",""))))))))))))))))))))))))</f>
        <v/>
      </c>
    </row>
    <row r="171" ht="25" customHeight="1">
      <c r="A171" s="35" t="n"/>
      <c r="B171" s="36" t="n"/>
      <c r="C171" s="37" t="n"/>
      <c r="D171" s="38" t="n"/>
      <c r="E171" s="38" t="n"/>
      <c r="F171" s="54" t="n"/>
      <c r="G171" s="37" t="n"/>
      <c r="H171" s="37" t="n"/>
      <c r="I171" s="54" t="n"/>
      <c r="J171" s="54" t="n"/>
      <c r="K171" s="37" t="n"/>
      <c r="L171" s="54" t="n"/>
      <c r="M171" s="40" t="n"/>
      <c r="N171" s="40" t="n"/>
      <c r="O171" s="41" t="n"/>
      <c r="P171" s="42">
        <f>IF($A171="","",IF($I171="",0,1))</f>
        <v/>
      </c>
      <c r="Q171" s="42">
        <f>IF($A171="","",IF($L171="",0,1))</f>
        <v/>
      </c>
      <c r="R171" s="43">
        <f>IF($A171="","",IF($L171="","",IF($M171="","",IFERROR($M171+IF($N171="",0,$N171),""))))</f>
        <v/>
      </c>
      <c r="S171" s="42">
        <f>IF(OR($A171="",$F171="",$I171=""),"",IFERROR($I171-$F171,""))</f>
        <v/>
      </c>
      <c r="T171" s="55">
        <f>IF(OR($A171="",$F171="",$I171&lt;&gt;"",$H171="Declined"),"",IFERROR($F171+Setup!$B$9,""))</f>
        <v/>
      </c>
      <c r="U171" s="45">
        <f>IF($A171="","",IF($K171="Canceled","Canceled",IF($K171="No-Show","No-Show",IF($L171&lt;&gt;"","Completed",IF($K171="Completed","Completion Date Needed",IF($I171&lt;&gt;"",IF($J171="","Booked - Schedule Needed",IF($J171&lt;Setup!$B$5,"Scheduled Date Passed","Scheduled")),IF($H171="Declined","Declined","Open")))))))</f>
        <v/>
      </c>
      <c r="V171" s="45">
        <f>IF($A171="","",IF($W171&lt;&gt;"","Fix Data",IF($U171="Completion Date Needed","Completion Date Needed",IF($U171="Booked - Schedule Needed","Schedule Needed",IF($U171="Scheduled Date Passed","Review Scheduled Date",IF($U171="No-Show","Review No-Show",IF(AND($T171&lt;&gt;"",$T171&lt;=Setup!$B$5),"Follow-Up Due","")))))))</f>
        <v/>
      </c>
      <c r="W171" s="45">
        <f>IF($A171="","",IF(COUNTIF($A$2:$A$201,$A171)&gt;1,"Duplicate Record ID",IF($B171="","Site Alias Required",IF($C171="","Area Required",IF($D171="","Relationship Type Required",IF($E171="","Service Focus Required",IF(AND($F171="",$H171&lt;&gt;""),"Outreach Date Required",IF(AND($F171&lt;&gt;"",$H171=""),"Outreach Outcome Required",IF(AND($F171&lt;&gt;"",$F171&gt;Setup!$B$5),"Future Outreach Date",IF(AND($H171="Booked",$I171=""),"Booking Date Required",IF(AND($I171&lt;&gt;"",$H171&lt;&gt;"Booked"),"Set Outcome to Booked",IF(AND($I171&lt;&gt;"",$I171&gt;Setup!$B$5),"Future Booking Date",IF(AND($F171&lt;&gt;"",$I171&lt;&gt;"",$I171&lt;$F171),"Booking Before Outreach",IF(AND($J171&lt;&gt;"",$I171=""),"Booking Date Required",IF(AND($I171&lt;&gt;"",$J171&lt;&gt;"",$J171&lt;$I171),"Scheduled Before Booking",IF(AND($K171&lt;&gt;"",$J171=""),"Scheduled Date Required",IF(AND($L171&lt;&gt;"",$I171=""),"Booking Date Required",IF(AND($L171&lt;&gt;"",$L171&gt;Setup!$B$5),"Future Completion Date",IF(AND($J171&lt;&gt;"",$L171&lt;&gt;"",$L171&lt;$J171),"Completion Before Scheduled",IF(AND($K171="Completed",$L171=""),"Completion Date Required",IF(AND(OR($K171="Canceled",$K171="No-Show"),$L171&lt;&gt;""),"Remove Completion Date",IF(AND($L171&lt;&gt;"",$K171&lt;&gt;"Completed"),"Set Result to Completed",IF(AND($L171&lt;&gt;"",$M171=""),"Tune-Up Price Required",IF(AND($L171="",OR($N171&lt;&gt;"",$O171&lt;&gt;"")),"Completion Date Required",""))))))))))))))))))))))))</f>
        <v/>
      </c>
    </row>
    <row r="172" ht="25" customHeight="1">
      <c r="A172" s="35" t="n"/>
      <c r="B172" s="36" t="n"/>
      <c r="C172" s="37" t="n"/>
      <c r="D172" s="38" t="n"/>
      <c r="E172" s="38" t="n"/>
      <c r="F172" s="54" t="n"/>
      <c r="G172" s="37" t="n"/>
      <c r="H172" s="37" t="n"/>
      <c r="I172" s="54" t="n"/>
      <c r="J172" s="54" t="n"/>
      <c r="K172" s="37" t="n"/>
      <c r="L172" s="54" t="n"/>
      <c r="M172" s="40" t="n"/>
      <c r="N172" s="40" t="n"/>
      <c r="O172" s="41" t="n"/>
      <c r="P172" s="42">
        <f>IF($A172="","",IF($I172="",0,1))</f>
        <v/>
      </c>
      <c r="Q172" s="42">
        <f>IF($A172="","",IF($L172="",0,1))</f>
        <v/>
      </c>
      <c r="R172" s="43">
        <f>IF($A172="","",IF($L172="","",IF($M172="","",IFERROR($M172+IF($N172="",0,$N172),""))))</f>
        <v/>
      </c>
      <c r="S172" s="42">
        <f>IF(OR($A172="",$F172="",$I172=""),"",IFERROR($I172-$F172,""))</f>
        <v/>
      </c>
      <c r="T172" s="55">
        <f>IF(OR($A172="",$F172="",$I172&lt;&gt;"",$H172="Declined"),"",IFERROR($F172+Setup!$B$9,""))</f>
        <v/>
      </c>
      <c r="U172" s="45">
        <f>IF($A172="","",IF($K172="Canceled","Canceled",IF($K172="No-Show","No-Show",IF($L172&lt;&gt;"","Completed",IF($K172="Completed","Completion Date Needed",IF($I172&lt;&gt;"",IF($J172="","Booked - Schedule Needed",IF($J172&lt;Setup!$B$5,"Scheduled Date Passed","Scheduled")),IF($H172="Declined","Declined","Open")))))))</f>
        <v/>
      </c>
      <c r="V172" s="45">
        <f>IF($A172="","",IF($W172&lt;&gt;"","Fix Data",IF($U172="Completion Date Needed","Completion Date Needed",IF($U172="Booked - Schedule Needed","Schedule Needed",IF($U172="Scheduled Date Passed","Review Scheduled Date",IF($U172="No-Show","Review No-Show",IF(AND($T172&lt;&gt;"",$T172&lt;=Setup!$B$5),"Follow-Up Due","")))))))</f>
        <v/>
      </c>
      <c r="W172" s="45">
        <f>IF($A172="","",IF(COUNTIF($A$2:$A$201,$A172)&gt;1,"Duplicate Record ID",IF($B172="","Site Alias Required",IF($C172="","Area Required",IF($D172="","Relationship Type Required",IF($E172="","Service Focus Required",IF(AND($F172="",$H172&lt;&gt;""),"Outreach Date Required",IF(AND($F172&lt;&gt;"",$H172=""),"Outreach Outcome Required",IF(AND($F172&lt;&gt;"",$F172&gt;Setup!$B$5),"Future Outreach Date",IF(AND($H172="Booked",$I172=""),"Booking Date Required",IF(AND($I172&lt;&gt;"",$H172&lt;&gt;"Booked"),"Set Outcome to Booked",IF(AND($I172&lt;&gt;"",$I172&gt;Setup!$B$5),"Future Booking Date",IF(AND($F172&lt;&gt;"",$I172&lt;&gt;"",$I172&lt;$F172),"Booking Before Outreach",IF(AND($J172&lt;&gt;"",$I172=""),"Booking Date Required",IF(AND($I172&lt;&gt;"",$J172&lt;&gt;"",$J172&lt;$I172),"Scheduled Before Booking",IF(AND($K172&lt;&gt;"",$J172=""),"Scheduled Date Required",IF(AND($L172&lt;&gt;"",$I172=""),"Booking Date Required",IF(AND($L172&lt;&gt;"",$L172&gt;Setup!$B$5),"Future Completion Date",IF(AND($J172&lt;&gt;"",$L172&lt;&gt;"",$L172&lt;$J172),"Completion Before Scheduled",IF(AND($K172="Completed",$L172=""),"Completion Date Required",IF(AND(OR($K172="Canceled",$K172="No-Show"),$L172&lt;&gt;""),"Remove Completion Date",IF(AND($L172&lt;&gt;"",$K172&lt;&gt;"Completed"),"Set Result to Completed",IF(AND($L172&lt;&gt;"",$M172=""),"Tune-Up Price Required",IF(AND($L172="",OR($N172&lt;&gt;"",$O172&lt;&gt;"")),"Completion Date Required",""))))))))))))))))))))))))</f>
        <v/>
      </c>
    </row>
    <row r="173" ht="25" customHeight="1">
      <c r="A173" s="35" t="n"/>
      <c r="B173" s="36" t="n"/>
      <c r="C173" s="37" t="n"/>
      <c r="D173" s="38" t="n"/>
      <c r="E173" s="38" t="n"/>
      <c r="F173" s="54" t="n"/>
      <c r="G173" s="37" t="n"/>
      <c r="H173" s="37" t="n"/>
      <c r="I173" s="54" t="n"/>
      <c r="J173" s="54" t="n"/>
      <c r="K173" s="37" t="n"/>
      <c r="L173" s="54" t="n"/>
      <c r="M173" s="40" t="n"/>
      <c r="N173" s="40" t="n"/>
      <c r="O173" s="41" t="n"/>
      <c r="P173" s="42">
        <f>IF($A173="","",IF($I173="",0,1))</f>
        <v/>
      </c>
      <c r="Q173" s="42">
        <f>IF($A173="","",IF($L173="",0,1))</f>
        <v/>
      </c>
      <c r="R173" s="43">
        <f>IF($A173="","",IF($L173="","",IF($M173="","",IFERROR($M173+IF($N173="",0,$N173),""))))</f>
        <v/>
      </c>
      <c r="S173" s="42">
        <f>IF(OR($A173="",$F173="",$I173=""),"",IFERROR($I173-$F173,""))</f>
        <v/>
      </c>
      <c r="T173" s="55">
        <f>IF(OR($A173="",$F173="",$I173&lt;&gt;"",$H173="Declined"),"",IFERROR($F173+Setup!$B$9,""))</f>
        <v/>
      </c>
      <c r="U173" s="45">
        <f>IF($A173="","",IF($K173="Canceled","Canceled",IF($K173="No-Show","No-Show",IF($L173&lt;&gt;"","Completed",IF($K173="Completed","Completion Date Needed",IF($I173&lt;&gt;"",IF($J173="","Booked - Schedule Needed",IF($J173&lt;Setup!$B$5,"Scheduled Date Passed","Scheduled")),IF($H173="Declined","Declined","Open")))))))</f>
        <v/>
      </c>
      <c r="V173" s="45">
        <f>IF($A173="","",IF($W173&lt;&gt;"","Fix Data",IF($U173="Completion Date Needed","Completion Date Needed",IF($U173="Booked - Schedule Needed","Schedule Needed",IF($U173="Scheduled Date Passed","Review Scheduled Date",IF($U173="No-Show","Review No-Show",IF(AND($T173&lt;&gt;"",$T173&lt;=Setup!$B$5),"Follow-Up Due","")))))))</f>
        <v/>
      </c>
      <c r="W173" s="45">
        <f>IF($A173="","",IF(COUNTIF($A$2:$A$201,$A173)&gt;1,"Duplicate Record ID",IF($B173="","Site Alias Required",IF($C173="","Area Required",IF($D173="","Relationship Type Required",IF($E173="","Service Focus Required",IF(AND($F173="",$H173&lt;&gt;""),"Outreach Date Required",IF(AND($F173&lt;&gt;"",$H173=""),"Outreach Outcome Required",IF(AND($F173&lt;&gt;"",$F173&gt;Setup!$B$5),"Future Outreach Date",IF(AND($H173="Booked",$I173=""),"Booking Date Required",IF(AND($I173&lt;&gt;"",$H173&lt;&gt;"Booked"),"Set Outcome to Booked",IF(AND($I173&lt;&gt;"",$I173&gt;Setup!$B$5),"Future Booking Date",IF(AND($F173&lt;&gt;"",$I173&lt;&gt;"",$I173&lt;$F173),"Booking Before Outreach",IF(AND($J173&lt;&gt;"",$I173=""),"Booking Date Required",IF(AND($I173&lt;&gt;"",$J173&lt;&gt;"",$J173&lt;$I173),"Scheduled Before Booking",IF(AND($K173&lt;&gt;"",$J173=""),"Scheduled Date Required",IF(AND($L173&lt;&gt;"",$I173=""),"Booking Date Required",IF(AND($L173&lt;&gt;"",$L173&gt;Setup!$B$5),"Future Completion Date",IF(AND($J173&lt;&gt;"",$L173&lt;&gt;"",$L173&lt;$J173),"Completion Before Scheduled",IF(AND($K173="Completed",$L173=""),"Completion Date Required",IF(AND(OR($K173="Canceled",$K173="No-Show"),$L173&lt;&gt;""),"Remove Completion Date",IF(AND($L173&lt;&gt;"",$K173&lt;&gt;"Completed"),"Set Result to Completed",IF(AND($L173&lt;&gt;"",$M173=""),"Tune-Up Price Required",IF(AND($L173="",OR($N173&lt;&gt;"",$O173&lt;&gt;"")),"Completion Date Required",""))))))))))))))))))))))))</f>
        <v/>
      </c>
    </row>
    <row r="174" ht="25" customHeight="1">
      <c r="A174" s="35" t="n"/>
      <c r="B174" s="36" t="n"/>
      <c r="C174" s="37" t="n"/>
      <c r="D174" s="38" t="n"/>
      <c r="E174" s="38" t="n"/>
      <c r="F174" s="54" t="n"/>
      <c r="G174" s="37" t="n"/>
      <c r="H174" s="37" t="n"/>
      <c r="I174" s="54" t="n"/>
      <c r="J174" s="54" t="n"/>
      <c r="K174" s="37" t="n"/>
      <c r="L174" s="54" t="n"/>
      <c r="M174" s="40" t="n"/>
      <c r="N174" s="40" t="n"/>
      <c r="O174" s="41" t="n"/>
      <c r="P174" s="42">
        <f>IF($A174="","",IF($I174="",0,1))</f>
        <v/>
      </c>
      <c r="Q174" s="42">
        <f>IF($A174="","",IF($L174="",0,1))</f>
        <v/>
      </c>
      <c r="R174" s="43">
        <f>IF($A174="","",IF($L174="","",IF($M174="","",IFERROR($M174+IF($N174="",0,$N174),""))))</f>
        <v/>
      </c>
      <c r="S174" s="42">
        <f>IF(OR($A174="",$F174="",$I174=""),"",IFERROR($I174-$F174,""))</f>
        <v/>
      </c>
      <c r="T174" s="55">
        <f>IF(OR($A174="",$F174="",$I174&lt;&gt;"",$H174="Declined"),"",IFERROR($F174+Setup!$B$9,""))</f>
        <v/>
      </c>
      <c r="U174" s="45">
        <f>IF($A174="","",IF($K174="Canceled","Canceled",IF($K174="No-Show","No-Show",IF($L174&lt;&gt;"","Completed",IF($K174="Completed","Completion Date Needed",IF($I174&lt;&gt;"",IF($J174="","Booked - Schedule Needed",IF($J174&lt;Setup!$B$5,"Scheduled Date Passed","Scheduled")),IF($H174="Declined","Declined","Open")))))))</f>
        <v/>
      </c>
      <c r="V174" s="45">
        <f>IF($A174="","",IF($W174&lt;&gt;"","Fix Data",IF($U174="Completion Date Needed","Completion Date Needed",IF($U174="Booked - Schedule Needed","Schedule Needed",IF($U174="Scheduled Date Passed","Review Scheduled Date",IF($U174="No-Show","Review No-Show",IF(AND($T174&lt;&gt;"",$T174&lt;=Setup!$B$5),"Follow-Up Due","")))))))</f>
        <v/>
      </c>
      <c r="W174" s="45">
        <f>IF($A174="","",IF(COUNTIF($A$2:$A$201,$A174)&gt;1,"Duplicate Record ID",IF($B174="","Site Alias Required",IF($C174="","Area Required",IF($D174="","Relationship Type Required",IF($E174="","Service Focus Required",IF(AND($F174="",$H174&lt;&gt;""),"Outreach Date Required",IF(AND($F174&lt;&gt;"",$H174=""),"Outreach Outcome Required",IF(AND($F174&lt;&gt;"",$F174&gt;Setup!$B$5),"Future Outreach Date",IF(AND($H174="Booked",$I174=""),"Booking Date Required",IF(AND($I174&lt;&gt;"",$H174&lt;&gt;"Booked"),"Set Outcome to Booked",IF(AND($I174&lt;&gt;"",$I174&gt;Setup!$B$5),"Future Booking Date",IF(AND($F174&lt;&gt;"",$I174&lt;&gt;"",$I174&lt;$F174),"Booking Before Outreach",IF(AND($J174&lt;&gt;"",$I174=""),"Booking Date Required",IF(AND($I174&lt;&gt;"",$J174&lt;&gt;"",$J174&lt;$I174),"Scheduled Before Booking",IF(AND($K174&lt;&gt;"",$J174=""),"Scheduled Date Required",IF(AND($L174&lt;&gt;"",$I174=""),"Booking Date Required",IF(AND($L174&lt;&gt;"",$L174&gt;Setup!$B$5),"Future Completion Date",IF(AND($J174&lt;&gt;"",$L174&lt;&gt;"",$L174&lt;$J174),"Completion Before Scheduled",IF(AND($K174="Completed",$L174=""),"Completion Date Required",IF(AND(OR($K174="Canceled",$K174="No-Show"),$L174&lt;&gt;""),"Remove Completion Date",IF(AND($L174&lt;&gt;"",$K174&lt;&gt;"Completed"),"Set Result to Completed",IF(AND($L174&lt;&gt;"",$M174=""),"Tune-Up Price Required",IF(AND($L174="",OR($N174&lt;&gt;"",$O174&lt;&gt;"")),"Completion Date Required",""))))))))))))))))))))))))</f>
        <v/>
      </c>
    </row>
    <row r="175" ht="25" customHeight="1">
      <c r="A175" s="35" t="n"/>
      <c r="B175" s="36" t="n"/>
      <c r="C175" s="37" t="n"/>
      <c r="D175" s="38" t="n"/>
      <c r="E175" s="38" t="n"/>
      <c r="F175" s="54" t="n"/>
      <c r="G175" s="37" t="n"/>
      <c r="H175" s="37" t="n"/>
      <c r="I175" s="54" t="n"/>
      <c r="J175" s="54" t="n"/>
      <c r="K175" s="37" t="n"/>
      <c r="L175" s="54" t="n"/>
      <c r="M175" s="40" t="n"/>
      <c r="N175" s="40" t="n"/>
      <c r="O175" s="41" t="n"/>
      <c r="P175" s="42">
        <f>IF($A175="","",IF($I175="",0,1))</f>
        <v/>
      </c>
      <c r="Q175" s="42">
        <f>IF($A175="","",IF($L175="",0,1))</f>
        <v/>
      </c>
      <c r="R175" s="43">
        <f>IF($A175="","",IF($L175="","",IF($M175="","",IFERROR($M175+IF($N175="",0,$N175),""))))</f>
        <v/>
      </c>
      <c r="S175" s="42">
        <f>IF(OR($A175="",$F175="",$I175=""),"",IFERROR($I175-$F175,""))</f>
        <v/>
      </c>
      <c r="T175" s="55">
        <f>IF(OR($A175="",$F175="",$I175&lt;&gt;"",$H175="Declined"),"",IFERROR($F175+Setup!$B$9,""))</f>
        <v/>
      </c>
      <c r="U175" s="45">
        <f>IF($A175="","",IF($K175="Canceled","Canceled",IF($K175="No-Show","No-Show",IF($L175&lt;&gt;"","Completed",IF($K175="Completed","Completion Date Needed",IF($I175&lt;&gt;"",IF($J175="","Booked - Schedule Needed",IF($J175&lt;Setup!$B$5,"Scheduled Date Passed","Scheduled")),IF($H175="Declined","Declined","Open")))))))</f>
        <v/>
      </c>
      <c r="V175" s="45">
        <f>IF($A175="","",IF($W175&lt;&gt;"","Fix Data",IF($U175="Completion Date Needed","Completion Date Needed",IF($U175="Booked - Schedule Needed","Schedule Needed",IF($U175="Scheduled Date Passed","Review Scheduled Date",IF($U175="No-Show","Review No-Show",IF(AND($T175&lt;&gt;"",$T175&lt;=Setup!$B$5),"Follow-Up Due","")))))))</f>
        <v/>
      </c>
      <c r="W175" s="45">
        <f>IF($A175="","",IF(COUNTIF($A$2:$A$201,$A175)&gt;1,"Duplicate Record ID",IF($B175="","Site Alias Required",IF($C175="","Area Required",IF($D175="","Relationship Type Required",IF($E175="","Service Focus Required",IF(AND($F175="",$H175&lt;&gt;""),"Outreach Date Required",IF(AND($F175&lt;&gt;"",$H175=""),"Outreach Outcome Required",IF(AND($F175&lt;&gt;"",$F175&gt;Setup!$B$5),"Future Outreach Date",IF(AND($H175="Booked",$I175=""),"Booking Date Required",IF(AND($I175&lt;&gt;"",$H175&lt;&gt;"Booked"),"Set Outcome to Booked",IF(AND($I175&lt;&gt;"",$I175&gt;Setup!$B$5),"Future Booking Date",IF(AND($F175&lt;&gt;"",$I175&lt;&gt;"",$I175&lt;$F175),"Booking Before Outreach",IF(AND($J175&lt;&gt;"",$I175=""),"Booking Date Required",IF(AND($I175&lt;&gt;"",$J175&lt;&gt;"",$J175&lt;$I175),"Scheduled Before Booking",IF(AND($K175&lt;&gt;"",$J175=""),"Scheduled Date Required",IF(AND($L175&lt;&gt;"",$I175=""),"Booking Date Required",IF(AND($L175&lt;&gt;"",$L175&gt;Setup!$B$5),"Future Completion Date",IF(AND($J175&lt;&gt;"",$L175&lt;&gt;"",$L175&lt;$J175),"Completion Before Scheduled",IF(AND($K175="Completed",$L175=""),"Completion Date Required",IF(AND(OR($K175="Canceled",$K175="No-Show"),$L175&lt;&gt;""),"Remove Completion Date",IF(AND($L175&lt;&gt;"",$K175&lt;&gt;"Completed"),"Set Result to Completed",IF(AND($L175&lt;&gt;"",$M175=""),"Tune-Up Price Required",IF(AND($L175="",OR($N175&lt;&gt;"",$O175&lt;&gt;"")),"Completion Date Required",""))))))))))))))))))))))))</f>
        <v/>
      </c>
    </row>
    <row r="176" ht="25" customHeight="1">
      <c r="A176" s="35" t="n"/>
      <c r="B176" s="36" t="n"/>
      <c r="C176" s="37" t="n"/>
      <c r="D176" s="38" t="n"/>
      <c r="E176" s="38" t="n"/>
      <c r="F176" s="54" t="n"/>
      <c r="G176" s="37" t="n"/>
      <c r="H176" s="37" t="n"/>
      <c r="I176" s="54" t="n"/>
      <c r="J176" s="54" t="n"/>
      <c r="K176" s="37" t="n"/>
      <c r="L176" s="54" t="n"/>
      <c r="M176" s="40" t="n"/>
      <c r="N176" s="40" t="n"/>
      <c r="O176" s="41" t="n"/>
      <c r="P176" s="42">
        <f>IF($A176="","",IF($I176="",0,1))</f>
        <v/>
      </c>
      <c r="Q176" s="42">
        <f>IF($A176="","",IF($L176="",0,1))</f>
        <v/>
      </c>
      <c r="R176" s="43">
        <f>IF($A176="","",IF($L176="","",IF($M176="","",IFERROR($M176+IF($N176="",0,$N176),""))))</f>
        <v/>
      </c>
      <c r="S176" s="42">
        <f>IF(OR($A176="",$F176="",$I176=""),"",IFERROR($I176-$F176,""))</f>
        <v/>
      </c>
      <c r="T176" s="55">
        <f>IF(OR($A176="",$F176="",$I176&lt;&gt;"",$H176="Declined"),"",IFERROR($F176+Setup!$B$9,""))</f>
        <v/>
      </c>
      <c r="U176" s="45">
        <f>IF($A176="","",IF($K176="Canceled","Canceled",IF($K176="No-Show","No-Show",IF($L176&lt;&gt;"","Completed",IF($K176="Completed","Completion Date Needed",IF($I176&lt;&gt;"",IF($J176="","Booked - Schedule Needed",IF($J176&lt;Setup!$B$5,"Scheduled Date Passed","Scheduled")),IF($H176="Declined","Declined","Open")))))))</f>
        <v/>
      </c>
      <c r="V176" s="45">
        <f>IF($A176="","",IF($W176&lt;&gt;"","Fix Data",IF($U176="Completion Date Needed","Completion Date Needed",IF($U176="Booked - Schedule Needed","Schedule Needed",IF($U176="Scheduled Date Passed","Review Scheduled Date",IF($U176="No-Show","Review No-Show",IF(AND($T176&lt;&gt;"",$T176&lt;=Setup!$B$5),"Follow-Up Due","")))))))</f>
        <v/>
      </c>
      <c r="W176" s="45">
        <f>IF($A176="","",IF(COUNTIF($A$2:$A$201,$A176)&gt;1,"Duplicate Record ID",IF($B176="","Site Alias Required",IF($C176="","Area Required",IF($D176="","Relationship Type Required",IF($E176="","Service Focus Required",IF(AND($F176="",$H176&lt;&gt;""),"Outreach Date Required",IF(AND($F176&lt;&gt;"",$H176=""),"Outreach Outcome Required",IF(AND($F176&lt;&gt;"",$F176&gt;Setup!$B$5),"Future Outreach Date",IF(AND($H176="Booked",$I176=""),"Booking Date Required",IF(AND($I176&lt;&gt;"",$H176&lt;&gt;"Booked"),"Set Outcome to Booked",IF(AND($I176&lt;&gt;"",$I176&gt;Setup!$B$5),"Future Booking Date",IF(AND($F176&lt;&gt;"",$I176&lt;&gt;"",$I176&lt;$F176),"Booking Before Outreach",IF(AND($J176&lt;&gt;"",$I176=""),"Booking Date Required",IF(AND($I176&lt;&gt;"",$J176&lt;&gt;"",$J176&lt;$I176),"Scheduled Before Booking",IF(AND($K176&lt;&gt;"",$J176=""),"Scheduled Date Required",IF(AND($L176&lt;&gt;"",$I176=""),"Booking Date Required",IF(AND($L176&lt;&gt;"",$L176&gt;Setup!$B$5),"Future Completion Date",IF(AND($J176&lt;&gt;"",$L176&lt;&gt;"",$L176&lt;$J176),"Completion Before Scheduled",IF(AND($K176="Completed",$L176=""),"Completion Date Required",IF(AND(OR($K176="Canceled",$K176="No-Show"),$L176&lt;&gt;""),"Remove Completion Date",IF(AND($L176&lt;&gt;"",$K176&lt;&gt;"Completed"),"Set Result to Completed",IF(AND($L176&lt;&gt;"",$M176=""),"Tune-Up Price Required",IF(AND($L176="",OR($N176&lt;&gt;"",$O176&lt;&gt;"")),"Completion Date Required",""))))))))))))))))))))))))</f>
        <v/>
      </c>
    </row>
    <row r="177" ht="25" customHeight="1">
      <c r="A177" s="35" t="n"/>
      <c r="B177" s="36" t="n"/>
      <c r="C177" s="37" t="n"/>
      <c r="D177" s="38" t="n"/>
      <c r="E177" s="38" t="n"/>
      <c r="F177" s="54" t="n"/>
      <c r="G177" s="37" t="n"/>
      <c r="H177" s="37" t="n"/>
      <c r="I177" s="54" t="n"/>
      <c r="J177" s="54" t="n"/>
      <c r="K177" s="37" t="n"/>
      <c r="L177" s="54" t="n"/>
      <c r="M177" s="40" t="n"/>
      <c r="N177" s="40" t="n"/>
      <c r="O177" s="41" t="n"/>
      <c r="P177" s="42">
        <f>IF($A177="","",IF($I177="",0,1))</f>
        <v/>
      </c>
      <c r="Q177" s="42">
        <f>IF($A177="","",IF($L177="",0,1))</f>
        <v/>
      </c>
      <c r="R177" s="43">
        <f>IF($A177="","",IF($L177="","",IF($M177="","",IFERROR($M177+IF($N177="",0,$N177),""))))</f>
        <v/>
      </c>
      <c r="S177" s="42">
        <f>IF(OR($A177="",$F177="",$I177=""),"",IFERROR($I177-$F177,""))</f>
        <v/>
      </c>
      <c r="T177" s="55">
        <f>IF(OR($A177="",$F177="",$I177&lt;&gt;"",$H177="Declined"),"",IFERROR($F177+Setup!$B$9,""))</f>
        <v/>
      </c>
      <c r="U177" s="45">
        <f>IF($A177="","",IF($K177="Canceled","Canceled",IF($K177="No-Show","No-Show",IF($L177&lt;&gt;"","Completed",IF($K177="Completed","Completion Date Needed",IF($I177&lt;&gt;"",IF($J177="","Booked - Schedule Needed",IF($J177&lt;Setup!$B$5,"Scheduled Date Passed","Scheduled")),IF($H177="Declined","Declined","Open")))))))</f>
        <v/>
      </c>
      <c r="V177" s="45">
        <f>IF($A177="","",IF($W177&lt;&gt;"","Fix Data",IF($U177="Completion Date Needed","Completion Date Needed",IF($U177="Booked - Schedule Needed","Schedule Needed",IF($U177="Scheduled Date Passed","Review Scheduled Date",IF($U177="No-Show","Review No-Show",IF(AND($T177&lt;&gt;"",$T177&lt;=Setup!$B$5),"Follow-Up Due","")))))))</f>
        <v/>
      </c>
      <c r="W177" s="45">
        <f>IF($A177="","",IF(COUNTIF($A$2:$A$201,$A177)&gt;1,"Duplicate Record ID",IF($B177="","Site Alias Required",IF($C177="","Area Required",IF($D177="","Relationship Type Required",IF($E177="","Service Focus Required",IF(AND($F177="",$H177&lt;&gt;""),"Outreach Date Required",IF(AND($F177&lt;&gt;"",$H177=""),"Outreach Outcome Required",IF(AND($F177&lt;&gt;"",$F177&gt;Setup!$B$5),"Future Outreach Date",IF(AND($H177="Booked",$I177=""),"Booking Date Required",IF(AND($I177&lt;&gt;"",$H177&lt;&gt;"Booked"),"Set Outcome to Booked",IF(AND($I177&lt;&gt;"",$I177&gt;Setup!$B$5),"Future Booking Date",IF(AND($F177&lt;&gt;"",$I177&lt;&gt;"",$I177&lt;$F177),"Booking Before Outreach",IF(AND($J177&lt;&gt;"",$I177=""),"Booking Date Required",IF(AND($I177&lt;&gt;"",$J177&lt;&gt;"",$J177&lt;$I177),"Scheduled Before Booking",IF(AND($K177&lt;&gt;"",$J177=""),"Scheduled Date Required",IF(AND($L177&lt;&gt;"",$I177=""),"Booking Date Required",IF(AND($L177&lt;&gt;"",$L177&gt;Setup!$B$5),"Future Completion Date",IF(AND($J177&lt;&gt;"",$L177&lt;&gt;"",$L177&lt;$J177),"Completion Before Scheduled",IF(AND($K177="Completed",$L177=""),"Completion Date Required",IF(AND(OR($K177="Canceled",$K177="No-Show"),$L177&lt;&gt;""),"Remove Completion Date",IF(AND($L177&lt;&gt;"",$K177&lt;&gt;"Completed"),"Set Result to Completed",IF(AND($L177&lt;&gt;"",$M177=""),"Tune-Up Price Required",IF(AND($L177="",OR($N177&lt;&gt;"",$O177&lt;&gt;"")),"Completion Date Required",""))))))))))))))))))))))))</f>
        <v/>
      </c>
    </row>
    <row r="178" ht="25" customHeight="1">
      <c r="A178" s="35" t="n"/>
      <c r="B178" s="36" t="n"/>
      <c r="C178" s="37" t="n"/>
      <c r="D178" s="38" t="n"/>
      <c r="E178" s="38" t="n"/>
      <c r="F178" s="54" t="n"/>
      <c r="G178" s="37" t="n"/>
      <c r="H178" s="37" t="n"/>
      <c r="I178" s="54" t="n"/>
      <c r="J178" s="54" t="n"/>
      <c r="K178" s="37" t="n"/>
      <c r="L178" s="54" t="n"/>
      <c r="M178" s="40" t="n"/>
      <c r="N178" s="40" t="n"/>
      <c r="O178" s="41" t="n"/>
      <c r="P178" s="42">
        <f>IF($A178="","",IF($I178="",0,1))</f>
        <v/>
      </c>
      <c r="Q178" s="42">
        <f>IF($A178="","",IF($L178="",0,1))</f>
        <v/>
      </c>
      <c r="R178" s="43">
        <f>IF($A178="","",IF($L178="","",IF($M178="","",IFERROR($M178+IF($N178="",0,$N178),""))))</f>
        <v/>
      </c>
      <c r="S178" s="42">
        <f>IF(OR($A178="",$F178="",$I178=""),"",IFERROR($I178-$F178,""))</f>
        <v/>
      </c>
      <c r="T178" s="55">
        <f>IF(OR($A178="",$F178="",$I178&lt;&gt;"",$H178="Declined"),"",IFERROR($F178+Setup!$B$9,""))</f>
        <v/>
      </c>
      <c r="U178" s="45">
        <f>IF($A178="","",IF($K178="Canceled","Canceled",IF($K178="No-Show","No-Show",IF($L178&lt;&gt;"","Completed",IF($K178="Completed","Completion Date Needed",IF($I178&lt;&gt;"",IF($J178="","Booked - Schedule Needed",IF($J178&lt;Setup!$B$5,"Scheduled Date Passed","Scheduled")),IF($H178="Declined","Declined","Open")))))))</f>
        <v/>
      </c>
      <c r="V178" s="45">
        <f>IF($A178="","",IF($W178&lt;&gt;"","Fix Data",IF($U178="Completion Date Needed","Completion Date Needed",IF($U178="Booked - Schedule Needed","Schedule Needed",IF($U178="Scheduled Date Passed","Review Scheduled Date",IF($U178="No-Show","Review No-Show",IF(AND($T178&lt;&gt;"",$T178&lt;=Setup!$B$5),"Follow-Up Due","")))))))</f>
        <v/>
      </c>
      <c r="W178" s="45">
        <f>IF($A178="","",IF(COUNTIF($A$2:$A$201,$A178)&gt;1,"Duplicate Record ID",IF($B178="","Site Alias Required",IF($C178="","Area Required",IF($D178="","Relationship Type Required",IF($E178="","Service Focus Required",IF(AND($F178="",$H178&lt;&gt;""),"Outreach Date Required",IF(AND($F178&lt;&gt;"",$H178=""),"Outreach Outcome Required",IF(AND($F178&lt;&gt;"",$F178&gt;Setup!$B$5),"Future Outreach Date",IF(AND($H178="Booked",$I178=""),"Booking Date Required",IF(AND($I178&lt;&gt;"",$H178&lt;&gt;"Booked"),"Set Outcome to Booked",IF(AND($I178&lt;&gt;"",$I178&gt;Setup!$B$5),"Future Booking Date",IF(AND($F178&lt;&gt;"",$I178&lt;&gt;"",$I178&lt;$F178),"Booking Before Outreach",IF(AND($J178&lt;&gt;"",$I178=""),"Booking Date Required",IF(AND($I178&lt;&gt;"",$J178&lt;&gt;"",$J178&lt;$I178),"Scheduled Before Booking",IF(AND($K178&lt;&gt;"",$J178=""),"Scheduled Date Required",IF(AND($L178&lt;&gt;"",$I178=""),"Booking Date Required",IF(AND($L178&lt;&gt;"",$L178&gt;Setup!$B$5),"Future Completion Date",IF(AND($J178&lt;&gt;"",$L178&lt;&gt;"",$L178&lt;$J178),"Completion Before Scheduled",IF(AND($K178="Completed",$L178=""),"Completion Date Required",IF(AND(OR($K178="Canceled",$K178="No-Show"),$L178&lt;&gt;""),"Remove Completion Date",IF(AND($L178&lt;&gt;"",$K178&lt;&gt;"Completed"),"Set Result to Completed",IF(AND($L178&lt;&gt;"",$M178=""),"Tune-Up Price Required",IF(AND($L178="",OR($N178&lt;&gt;"",$O178&lt;&gt;"")),"Completion Date Required",""))))))))))))))))))))))))</f>
        <v/>
      </c>
    </row>
    <row r="179" ht="25" customHeight="1">
      <c r="A179" s="35" t="n"/>
      <c r="B179" s="36" t="n"/>
      <c r="C179" s="37" t="n"/>
      <c r="D179" s="38" t="n"/>
      <c r="E179" s="38" t="n"/>
      <c r="F179" s="54" t="n"/>
      <c r="G179" s="37" t="n"/>
      <c r="H179" s="37" t="n"/>
      <c r="I179" s="54" t="n"/>
      <c r="J179" s="54" t="n"/>
      <c r="K179" s="37" t="n"/>
      <c r="L179" s="54" t="n"/>
      <c r="M179" s="40" t="n"/>
      <c r="N179" s="40" t="n"/>
      <c r="O179" s="41" t="n"/>
      <c r="P179" s="42">
        <f>IF($A179="","",IF($I179="",0,1))</f>
        <v/>
      </c>
      <c r="Q179" s="42">
        <f>IF($A179="","",IF($L179="",0,1))</f>
        <v/>
      </c>
      <c r="R179" s="43">
        <f>IF($A179="","",IF($L179="","",IF($M179="","",IFERROR($M179+IF($N179="",0,$N179),""))))</f>
        <v/>
      </c>
      <c r="S179" s="42">
        <f>IF(OR($A179="",$F179="",$I179=""),"",IFERROR($I179-$F179,""))</f>
        <v/>
      </c>
      <c r="T179" s="55">
        <f>IF(OR($A179="",$F179="",$I179&lt;&gt;"",$H179="Declined"),"",IFERROR($F179+Setup!$B$9,""))</f>
        <v/>
      </c>
      <c r="U179" s="45">
        <f>IF($A179="","",IF($K179="Canceled","Canceled",IF($K179="No-Show","No-Show",IF($L179&lt;&gt;"","Completed",IF($K179="Completed","Completion Date Needed",IF($I179&lt;&gt;"",IF($J179="","Booked - Schedule Needed",IF($J179&lt;Setup!$B$5,"Scheduled Date Passed","Scheduled")),IF($H179="Declined","Declined","Open")))))))</f>
        <v/>
      </c>
      <c r="V179" s="45">
        <f>IF($A179="","",IF($W179&lt;&gt;"","Fix Data",IF($U179="Completion Date Needed","Completion Date Needed",IF($U179="Booked - Schedule Needed","Schedule Needed",IF($U179="Scheduled Date Passed","Review Scheduled Date",IF($U179="No-Show","Review No-Show",IF(AND($T179&lt;&gt;"",$T179&lt;=Setup!$B$5),"Follow-Up Due","")))))))</f>
        <v/>
      </c>
      <c r="W179" s="45">
        <f>IF($A179="","",IF(COUNTIF($A$2:$A$201,$A179)&gt;1,"Duplicate Record ID",IF($B179="","Site Alias Required",IF($C179="","Area Required",IF($D179="","Relationship Type Required",IF($E179="","Service Focus Required",IF(AND($F179="",$H179&lt;&gt;""),"Outreach Date Required",IF(AND($F179&lt;&gt;"",$H179=""),"Outreach Outcome Required",IF(AND($F179&lt;&gt;"",$F179&gt;Setup!$B$5),"Future Outreach Date",IF(AND($H179="Booked",$I179=""),"Booking Date Required",IF(AND($I179&lt;&gt;"",$H179&lt;&gt;"Booked"),"Set Outcome to Booked",IF(AND($I179&lt;&gt;"",$I179&gt;Setup!$B$5),"Future Booking Date",IF(AND($F179&lt;&gt;"",$I179&lt;&gt;"",$I179&lt;$F179),"Booking Before Outreach",IF(AND($J179&lt;&gt;"",$I179=""),"Booking Date Required",IF(AND($I179&lt;&gt;"",$J179&lt;&gt;"",$J179&lt;$I179),"Scheduled Before Booking",IF(AND($K179&lt;&gt;"",$J179=""),"Scheduled Date Required",IF(AND($L179&lt;&gt;"",$I179=""),"Booking Date Required",IF(AND($L179&lt;&gt;"",$L179&gt;Setup!$B$5),"Future Completion Date",IF(AND($J179&lt;&gt;"",$L179&lt;&gt;"",$L179&lt;$J179),"Completion Before Scheduled",IF(AND($K179="Completed",$L179=""),"Completion Date Required",IF(AND(OR($K179="Canceled",$K179="No-Show"),$L179&lt;&gt;""),"Remove Completion Date",IF(AND($L179&lt;&gt;"",$K179&lt;&gt;"Completed"),"Set Result to Completed",IF(AND($L179&lt;&gt;"",$M179=""),"Tune-Up Price Required",IF(AND($L179="",OR($N179&lt;&gt;"",$O179&lt;&gt;"")),"Completion Date Required",""))))))))))))))))))))))))</f>
        <v/>
      </c>
    </row>
    <row r="180" ht="25" customHeight="1">
      <c r="A180" s="35" t="n"/>
      <c r="B180" s="36" t="n"/>
      <c r="C180" s="37" t="n"/>
      <c r="D180" s="38" t="n"/>
      <c r="E180" s="38" t="n"/>
      <c r="F180" s="54" t="n"/>
      <c r="G180" s="37" t="n"/>
      <c r="H180" s="37" t="n"/>
      <c r="I180" s="54" t="n"/>
      <c r="J180" s="54" t="n"/>
      <c r="K180" s="37" t="n"/>
      <c r="L180" s="54" t="n"/>
      <c r="M180" s="40" t="n"/>
      <c r="N180" s="40" t="n"/>
      <c r="O180" s="41" t="n"/>
      <c r="P180" s="42">
        <f>IF($A180="","",IF($I180="",0,1))</f>
        <v/>
      </c>
      <c r="Q180" s="42">
        <f>IF($A180="","",IF($L180="",0,1))</f>
        <v/>
      </c>
      <c r="R180" s="43">
        <f>IF($A180="","",IF($L180="","",IF($M180="","",IFERROR($M180+IF($N180="",0,$N180),""))))</f>
        <v/>
      </c>
      <c r="S180" s="42">
        <f>IF(OR($A180="",$F180="",$I180=""),"",IFERROR($I180-$F180,""))</f>
        <v/>
      </c>
      <c r="T180" s="55">
        <f>IF(OR($A180="",$F180="",$I180&lt;&gt;"",$H180="Declined"),"",IFERROR($F180+Setup!$B$9,""))</f>
        <v/>
      </c>
      <c r="U180" s="45">
        <f>IF($A180="","",IF($K180="Canceled","Canceled",IF($K180="No-Show","No-Show",IF($L180&lt;&gt;"","Completed",IF($K180="Completed","Completion Date Needed",IF($I180&lt;&gt;"",IF($J180="","Booked - Schedule Needed",IF($J180&lt;Setup!$B$5,"Scheduled Date Passed","Scheduled")),IF($H180="Declined","Declined","Open")))))))</f>
        <v/>
      </c>
      <c r="V180" s="45">
        <f>IF($A180="","",IF($W180&lt;&gt;"","Fix Data",IF($U180="Completion Date Needed","Completion Date Needed",IF($U180="Booked - Schedule Needed","Schedule Needed",IF($U180="Scheduled Date Passed","Review Scheduled Date",IF($U180="No-Show","Review No-Show",IF(AND($T180&lt;&gt;"",$T180&lt;=Setup!$B$5),"Follow-Up Due","")))))))</f>
        <v/>
      </c>
      <c r="W180" s="45">
        <f>IF($A180="","",IF(COUNTIF($A$2:$A$201,$A180)&gt;1,"Duplicate Record ID",IF($B180="","Site Alias Required",IF($C180="","Area Required",IF($D180="","Relationship Type Required",IF($E180="","Service Focus Required",IF(AND($F180="",$H180&lt;&gt;""),"Outreach Date Required",IF(AND($F180&lt;&gt;"",$H180=""),"Outreach Outcome Required",IF(AND($F180&lt;&gt;"",$F180&gt;Setup!$B$5),"Future Outreach Date",IF(AND($H180="Booked",$I180=""),"Booking Date Required",IF(AND($I180&lt;&gt;"",$H180&lt;&gt;"Booked"),"Set Outcome to Booked",IF(AND($I180&lt;&gt;"",$I180&gt;Setup!$B$5),"Future Booking Date",IF(AND($F180&lt;&gt;"",$I180&lt;&gt;"",$I180&lt;$F180),"Booking Before Outreach",IF(AND($J180&lt;&gt;"",$I180=""),"Booking Date Required",IF(AND($I180&lt;&gt;"",$J180&lt;&gt;"",$J180&lt;$I180),"Scheduled Before Booking",IF(AND($K180&lt;&gt;"",$J180=""),"Scheduled Date Required",IF(AND($L180&lt;&gt;"",$I180=""),"Booking Date Required",IF(AND($L180&lt;&gt;"",$L180&gt;Setup!$B$5),"Future Completion Date",IF(AND($J180&lt;&gt;"",$L180&lt;&gt;"",$L180&lt;$J180),"Completion Before Scheduled",IF(AND($K180="Completed",$L180=""),"Completion Date Required",IF(AND(OR($K180="Canceled",$K180="No-Show"),$L180&lt;&gt;""),"Remove Completion Date",IF(AND($L180&lt;&gt;"",$K180&lt;&gt;"Completed"),"Set Result to Completed",IF(AND($L180&lt;&gt;"",$M180=""),"Tune-Up Price Required",IF(AND($L180="",OR($N180&lt;&gt;"",$O180&lt;&gt;"")),"Completion Date Required",""))))))))))))))))))))))))</f>
        <v/>
      </c>
    </row>
    <row r="181" ht="25" customHeight="1">
      <c r="A181" s="35" t="n"/>
      <c r="B181" s="36" t="n"/>
      <c r="C181" s="37" t="n"/>
      <c r="D181" s="38" t="n"/>
      <c r="E181" s="38" t="n"/>
      <c r="F181" s="54" t="n"/>
      <c r="G181" s="37" t="n"/>
      <c r="H181" s="37" t="n"/>
      <c r="I181" s="54" t="n"/>
      <c r="J181" s="54" t="n"/>
      <c r="K181" s="37" t="n"/>
      <c r="L181" s="54" t="n"/>
      <c r="M181" s="40" t="n"/>
      <c r="N181" s="40" t="n"/>
      <c r="O181" s="41" t="n"/>
      <c r="P181" s="42">
        <f>IF($A181="","",IF($I181="",0,1))</f>
        <v/>
      </c>
      <c r="Q181" s="42">
        <f>IF($A181="","",IF($L181="",0,1))</f>
        <v/>
      </c>
      <c r="R181" s="43">
        <f>IF($A181="","",IF($L181="","",IF($M181="","",IFERROR($M181+IF($N181="",0,$N181),""))))</f>
        <v/>
      </c>
      <c r="S181" s="42">
        <f>IF(OR($A181="",$F181="",$I181=""),"",IFERROR($I181-$F181,""))</f>
        <v/>
      </c>
      <c r="T181" s="55">
        <f>IF(OR($A181="",$F181="",$I181&lt;&gt;"",$H181="Declined"),"",IFERROR($F181+Setup!$B$9,""))</f>
        <v/>
      </c>
      <c r="U181" s="45">
        <f>IF($A181="","",IF($K181="Canceled","Canceled",IF($K181="No-Show","No-Show",IF($L181&lt;&gt;"","Completed",IF($K181="Completed","Completion Date Needed",IF($I181&lt;&gt;"",IF($J181="","Booked - Schedule Needed",IF($J181&lt;Setup!$B$5,"Scheduled Date Passed","Scheduled")),IF($H181="Declined","Declined","Open")))))))</f>
        <v/>
      </c>
      <c r="V181" s="45">
        <f>IF($A181="","",IF($W181&lt;&gt;"","Fix Data",IF($U181="Completion Date Needed","Completion Date Needed",IF($U181="Booked - Schedule Needed","Schedule Needed",IF($U181="Scheduled Date Passed","Review Scheduled Date",IF($U181="No-Show","Review No-Show",IF(AND($T181&lt;&gt;"",$T181&lt;=Setup!$B$5),"Follow-Up Due","")))))))</f>
        <v/>
      </c>
      <c r="W181" s="45">
        <f>IF($A181="","",IF(COUNTIF($A$2:$A$201,$A181)&gt;1,"Duplicate Record ID",IF($B181="","Site Alias Required",IF($C181="","Area Required",IF($D181="","Relationship Type Required",IF($E181="","Service Focus Required",IF(AND($F181="",$H181&lt;&gt;""),"Outreach Date Required",IF(AND($F181&lt;&gt;"",$H181=""),"Outreach Outcome Required",IF(AND($F181&lt;&gt;"",$F181&gt;Setup!$B$5),"Future Outreach Date",IF(AND($H181="Booked",$I181=""),"Booking Date Required",IF(AND($I181&lt;&gt;"",$H181&lt;&gt;"Booked"),"Set Outcome to Booked",IF(AND($I181&lt;&gt;"",$I181&gt;Setup!$B$5),"Future Booking Date",IF(AND($F181&lt;&gt;"",$I181&lt;&gt;"",$I181&lt;$F181),"Booking Before Outreach",IF(AND($J181&lt;&gt;"",$I181=""),"Booking Date Required",IF(AND($I181&lt;&gt;"",$J181&lt;&gt;"",$J181&lt;$I181),"Scheduled Before Booking",IF(AND($K181&lt;&gt;"",$J181=""),"Scheduled Date Required",IF(AND($L181&lt;&gt;"",$I181=""),"Booking Date Required",IF(AND($L181&lt;&gt;"",$L181&gt;Setup!$B$5),"Future Completion Date",IF(AND($J181&lt;&gt;"",$L181&lt;&gt;"",$L181&lt;$J181),"Completion Before Scheduled",IF(AND($K181="Completed",$L181=""),"Completion Date Required",IF(AND(OR($K181="Canceled",$K181="No-Show"),$L181&lt;&gt;""),"Remove Completion Date",IF(AND($L181&lt;&gt;"",$K181&lt;&gt;"Completed"),"Set Result to Completed",IF(AND($L181&lt;&gt;"",$M181=""),"Tune-Up Price Required",IF(AND($L181="",OR($N181&lt;&gt;"",$O181&lt;&gt;"")),"Completion Date Required",""))))))))))))))))))))))))</f>
        <v/>
      </c>
    </row>
    <row r="182" ht="25" customHeight="1">
      <c r="A182" s="35" t="n"/>
      <c r="B182" s="36" t="n"/>
      <c r="C182" s="37" t="n"/>
      <c r="D182" s="38" t="n"/>
      <c r="E182" s="38" t="n"/>
      <c r="F182" s="54" t="n"/>
      <c r="G182" s="37" t="n"/>
      <c r="H182" s="37" t="n"/>
      <c r="I182" s="54" t="n"/>
      <c r="J182" s="54" t="n"/>
      <c r="K182" s="37" t="n"/>
      <c r="L182" s="54" t="n"/>
      <c r="M182" s="40" t="n"/>
      <c r="N182" s="40" t="n"/>
      <c r="O182" s="41" t="n"/>
      <c r="P182" s="42">
        <f>IF($A182="","",IF($I182="",0,1))</f>
        <v/>
      </c>
      <c r="Q182" s="42">
        <f>IF($A182="","",IF($L182="",0,1))</f>
        <v/>
      </c>
      <c r="R182" s="43">
        <f>IF($A182="","",IF($L182="","",IF($M182="","",IFERROR($M182+IF($N182="",0,$N182),""))))</f>
        <v/>
      </c>
      <c r="S182" s="42">
        <f>IF(OR($A182="",$F182="",$I182=""),"",IFERROR($I182-$F182,""))</f>
        <v/>
      </c>
      <c r="T182" s="55">
        <f>IF(OR($A182="",$F182="",$I182&lt;&gt;"",$H182="Declined"),"",IFERROR($F182+Setup!$B$9,""))</f>
        <v/>
      </c>
      <c r="U182" s="45">
        <f>IF($A182="","",IF($K182="Canceled","Canceled",IF($K182="No-Show","No-Show",IF($L182&lt;&gt;"","Completed",IF($K182="Completed","Completion Date Needed",IF($I182&lt;&gt;"",IF($J182="","Booked - Schedule Needed",IF($J182&lt;Setup!$B$5,"Scheduled Date Passed","Scheduled")),IF($H182="Declined","Declined","Open")))))))</f>
        <v/>
      </c>
      <c r="V182" s="45">
        <f>IF($A182="","",IF($W182&lt;&gt;"","Fix Data",IF($U182="Completion Date Needed","Completion Date Needed",IF($U182="Booked - Schedule Needed","Schedule Needed",IF($U182="Scheduled Date Passed","Review Scheduled Date",IF($U182="No-Show","Review No-Show",IF(AND($T182&lt;&gt;"",$T182&lt;=Setup!$B$5),"Follow-Up Due","")))))))</f>
        <v/>
      </c>
      <c r="W182" s="45">
        <f>IF($A182="","",IF(COUNTIF($A$2:$A$201,$A182)&gt;1,"Duplicate Record ID",IF($B182="","Site Alias Required",IF($C182="","Area Required",IF($D182="","Relationship Type Required",IF($E182="","Service Focus Required",IF(AND($F182="",$H182&lt;&gt;""),"Outreach Date Required",IF(AND($F182&lt;&gt;"",$H182=""),"Outreach Outcome Required",IF(AND($F182&lt;&gt;"",$F182&gt;Setup!$B$5),"Future Outreach Date",IF(AND($H182="Booked",$I182=""),"Booking Date Required",IF(AND($I182&lt;&gt;"",$H182&lt;&gt;"Booked"),"Set Outcome to Booked",IF(AND($I182&lt;&gt;"",$I182&gt;Setup!$B$5),"Future Booking Date",IF(AND($F182&lt;&gt;"",$I182&lt;&gt;"",$I182&lt;$F182),"Booking Before Outreach",IF(AND($J182&lt;&gt;"",$I182=""),"Booking Date Required",IF(AND($I182&lt;&gt;"",$J182&lt;&gt;"",$J182&lt;$I182),"Scheduled Before Booking",IF(AND($K182&lt;&gt;"",$J182=""),"Scheduled Date Required",IF(AND($L182&lt;&gt;"",$I182=""),"Booking Date Required",IF(AND($L182&lt;&gt;"",$L182&gt;Setup!$B$5),"Future Completion Date",IF(AND($J182&lt;&gt;"",$L182&lt;&gt;"",$L182&lt;$J182),"Completion Before Scheduled",IF(AND($K182="Completed",$L182=""),"Completion Date Required",IF(AND(OR($K182="Canceled",$K182="No-Show"),$L182&lt;&gt;""),"Remove Completion Date",IF(AND($L182&lt;&gt;"",$K182&lt;&gt;"Completed"),"Set Result to Completed",IF(AND($L182&lt;&gt;"",$M182=""),"Tune-Up Price Required",IF(AND($L182="",OR($N182&lt;&gt;"",$O182&lt;&gt;"")),"Completion Date Required",""))))))))))))))))))))))))</f>
        <v/>
      </c>
    </row>
    <row r="183" ht="25" customHeight="1">
      <c r="A183" s="35" t="n"/>
      <c r="B183" s="36" t="n"/>
      <c r="C183" s="37" t="n"/>
      <c r="D183" s="38" t="n"/>
      <c r="E183" s="38" t="n"/>
      <c r="F183" s="54" t="n"/>
      <c r="G183" s="37" t="n"/>
      <c r="H183" s="37" t="n"/>
      <c r="I183" s="54" t="n"/>
      <c r="J183" s="54" t="n"/>
      <c r="K183" s="37" t="n"/>
      <c r="L183" s="54" t="n"/>
      <c r="M183" s="40" t="n"/>
      <c r="N183" s="40" t="n"/>
      <c r="O183" s="41" t="n"/>
      <c r="P183" s="42">
        <f>IF($A183="","",IF($I183="",0,1))</f>
        <v/>
      </c>
      <c r="Q183" s="42">
        <f>IF($A183="","",IF($L183="",0,1))</f>
        <v/>
      </c>
      <c r="R183" s="43">
        <f>IF($A183="","",IF($L183="","",IF($M183="","",IFERROR($M183+IF($N183="",0,$N183),""))))</f>
        <v/>
      </c>
      <c r="S183" s="42">
        <f>IF(OR($A183="",$F183="",$I183=""),"",IFERROR($I183-$F183,""))</f>
        <v/>
      </c>
      <c r="T183" s="55">
        <f>IF(OR($A183="",$F183="",$I183&lt;&gt;"",$H183="Declined"),"",IFERROR($F183+Setup!$B$9,""))</f>
        <v/>
      </c>
      <c r="U183" s="45">
        <f>IF($A183="","",IF($K183="Canceled","Canceled",IF($K183="No-Show","No-Show",IF($L183&lt;&gt;"","Completed",IF($K183="Completed","Completion Date Needed",IF($I183&lt;&gt;"",IF($J183="","Booked - Schedule Needed",IF($J183&lt;Setup!$B$5,"Scheduled Date Passed","Scheduled")),IF($H183="Declined","Declined","Open")))))))</f>
        <v/>
      </c>
      <c r="V183" s="45">
        <f>IF($A183="","",IF($W183&lt;&gt;"","Fix Data",IF($U183="Completion Date Needed","Completion Date Needed",IF($U183="Booked - Schedule Needed","Schedule Needed",IF($U183="Scheduled Date Passed","Review Scheduled Date",IF($U183="No-Show","Review No-Show",IF(AND($T183&lt;&gt;"",$T183&lt;=Setup!$B$5),"Follow-Up Due","")))))))</f>
        <v/>
      </c>
      <c r="W183" s="45">
        <f>IF($A183="","",IF(COUNTIF($A$2:$A$201,$A183)&gt;1,"Duplicate Record ID",IF($B183="","Site Alias Required",IF($C183="","Area Required",IF($D183="","Relationship Type Required",IF($E183="","Service Focus Required",IF(AND($F183="",$H183&lt;&gt;""),"Outreach Date Required",IF(AND($F183&lt;&gt;"",$H183=""),"Outreach Outcome Required",IF(AND($F183&lt;&gt;"",$F183&gt;Setup!$B$5),"Future Outreach Date",IF(AND($H183="Booked",$I183=""),"Booking Date Required",IF(AND($I183&lt;&gt;"",$H183&lt;&gt;"Booked"),"Set Outcome to Booked",IF(AND($I183&lt;&gt;"",$I183&gt;Setup!$B$5),"Future Booking Date",IF(AND($F183&lt;&gt;"",$I183&lt;&gt;"",$I183&lt;$F183),"Booking Before Outreach",IF(AND($J183&lt;&gt;"",$I183=""),"Booking Date Required",IF(AND($I183&lt;&gt;"",$J183&lt;&gt;"",$J183&lt;$I183),"Scheduled Before Booking",IF(AND($K183&lt;&gt;"",$J183=""),"Scheduled Date Required",IF(AND($L183&lt;&gt;"",$I183=""),"Booking Date Required",IF(AND($L183&lt;&gt;"",$L183&gt;Setup!$B$5),"Future Completion Date",IF(AND($J183&lt;&gt;"",$L183&lt;&gt;"",$L183&lt;$J183),"Completion Before Scheduled",IF(AND($K183="Completed",$L183=""),"Completion Date Required",IF(AND(OR($K183="Canceled",$K183="No-Show"),$L183&lt;&gt;""),"Remove Completion Date",IF(AND($L183&lt;&gt;"",$K183&lt;&gt;"Completed"),"Set Result to Completed",IF(AND($L183&lt;&gt;"",$M183=""),"Tune-Up Price Required",IF(AND($L183="",OR($N183&lt;&gt;"",$O183&lt;&gt;"")),"Completion Date Required",""))))))))))))))))))))))))</f>
        <v/>
      </c>
    </row>
    <row r="184" ht="25" customHeight="1">
      <c r="A184" s="35" t="n"/>
      <c r="B184" s="36" t="n"/>
      <c r="C184" s="37" t="n"/>
      <c r="D184" s="38" t="n"/>
      <c r="E184" s="38" t="n"/>
      <c r="F184" s="54" t="n"/>
      <c r="G184" s="37" t="n"/>
      <c r="H184" s="37" t="n"/>
      <c r="I184" s="54" t="n"/>
      <c r="J184" s="54" t="n"/>
      <c r="K184" s="37" t="n"/>
      <c r="L184" s="54" t="n"/>
      <c r="M184" s="40" t="n"/>
      <c r="N184" s="40" t="n"/>
      <c r="O184" s="41" t="n"/>
      <c r="P184" s="42">
        <f>IF($A184="","",IF($I184="",0,1))</f>
        <v/>
      </c>
      <c r="Q184" s="42">
        <f>IF($A184="","",IF($L184="",0,1))</f>
        <v/>
      </c>
      <c r="R184" s="43">
        <f>IF($A184="","",IF($L184="","",IF($M184="","",IFERROR($M184+IF($N184="",0,$N184),""))))</f>
        <v/>
      </c>
      <c r="S184" s="42">
        <f>IF(OR($A184="",$F184="",$I184=""),"",IFERROR($I184-$F184,""))</f>
        <v/>
      </c>
      <c r="T184" s="55">
        <f>IF(OR($A184="",$F184="",$I184&lt;&gt;"",$H184="Declined"),"",IFERROR($F184+Setup!$B$9,""))</f>
        <v/>
      </c>
      <c r="U184" s="45">
        <f>IF($A184="","",IF($K184="Canceled","Canceled",IF($K184="No-Show","No-Show",IF($L184&lt;&gt;"","Completed",IF($K184="Completed","Completion Date Needed",IF($I184&lt;&gt;"",IF($J184="","Booked - Schedule Needed",IF($J184&lt;Setup!$B$5,"Scheduled Date Passed","Scheduled")),IF($H184="Declined","Declined","Open")))))))</f>
        <v/>
      </c>
      <c r="V184" s="45">
        <f>IF($A184="","",IF($W184&lt;&gt;"","Fix Data",IF($U184="Completion Date Needed","Completion Date Needed",IF($U184="Booked - Schedule Needed","Schedule Needed",IF($U184="Scheduled Date Passed","Review Scheduled Date",IF($U184="No-Show","Review No-Show",IF(AND($T184&lt;&gt;"",$T184&lt;=Setup!$B$5),"Follow-Up Due","")))))))</f>
        <v/>
      </c>
      <c r="W184" s="45">
        <f>IF($A184="","",IF(COUNTIF($A$2:$A$201,$A184)&gt;1,"Duplicate Record ID",IF($B184="","Site Alias Required",IF($C184="","Area Required",IF($D184="","Relationship Type Required",IF($E184="","Service Focus Required",IF(AND($F184="",$H184&lt;&gt;""),"Outreach Date Required",IF(AND($F184&lt;&gt;"",$H184=""),"Outreach Outcome Required",IF(AND($F184&lt;&gt;"",$F184&gt;Setup!$B$5),"Future Outreach Date",IF(AND($H184="Booked",$I184=""),"Booking Date Required",IF(AND($I184&lt;&gt;"",$H184&lt;&gt;"Booked"),"Set Outcome to Booked",IF(AND($I184&lt;&gt;"",$I184&gt;Setup!$B$5),"Future Booking Date",IF(AND($F184&lt;&gt;"",$I184&lt;&gt;"",$I184&lt;$F184),"Booking Before Outreach",IF(AND($J184&lt;&gt;"",$I184=""),"Booking Date Required",IF(AND($I184&lt;&gt;"",$J184&lt;&gt;"",$J184&lt;$I184),"Scheduled Before Booking",IF(AND($K184&lt;&gt;"",$J184=""),"Scheduled Date Required",IF(AND($L184&lt;&gt;"",$I184=""),"Booking Date Required",IF(AND($L184&lt;&gt;"",$L184&gt;Setup!$B$5),"Future Completion Date",IF(AND($J184&lt;&gt;"",$L184&lt;&gt;"",$L184&lt;$J184),"Completion Before Scheduled",IF(AND($K184="Completed",$L184=""),"Completion Date Required",IF(AND(OR($K184="Canceled",$K184="No-Show"),$L184&lt;&gt;""),"Remove Completion Date",IF(AND($L184&lt;&gt;"",$K184&lt;&gt;"Completed"),"Set Result to Completed",IF(AND($L184&lt;&gt;"",$M184=""),"Tune-Up Price Required",IF(AND($L184="",OR($N184&lt;&gt;"",$O184&lt;&gt;"")),"Completion Date Required",""))))))))))))))))))))))))</f>
        <v/>
      </c>
    </row>
    <row r="185" ht="25" customHeight="1">
      <c r="A185" s="35" t="n"/>
      <c r="B185" s="36" t="n"/>
      <c r="C185" s="37" t="n"/>
      <c r="D185" s="38" t="n"/>
      <c r="E185" s="38" t="n"/>
      <c r="F185" s="54" t="n"/>
      <c r="G185" s="37" t="n"/>
      <c r="H185" s="37" t="n"/>
      <c r="I185" s="54" t="n"/>
      <c r="J185" s="54" t="n"/>
      <c r="K185" s="37" t="n"/>
      <c r="L185" s="54" t="n"/>
      <c r="M185" s="40" t="n"/>
      <c r="N185" s="40" t="n"/>
      <c r="O185" s="41" t="n"/>
      <c r="P185" s="42">
        <f>IF($A185="","",IF($I185="",0,1))</f>
        <v/>
      </c>
      <c r="Q185" s="42">
        <f>IF($A185="","",IF($L185="",0,1))</f>
        <v/>
      </c>
      <c r="R185" s="43">
        <f>IF($A185="","",IF($L185="","",IF($M185="","",IFERROR($M185+IF($N185="",0,$N185),""))))</f>
        <v/>
      </c>
      <c r="S185" s="42">
        <f>IF(OR($A185="",$F185="",$I185=""),"",IFERROR($I185-$F185,""))</f>
        <v/>
      </c>
      <c r="T185" s="55">
        <f>IF(OR($A185="",$F185="",$I185&lt;&gt;"",$H185="Declined"),"",IFERROR($F185+Setup!$B$9,""))</f>
        <v/>
      </c>
      <c r="U185" s="45">
        <f>IF($A185="","",IF($K185="Canceled","Canceled",IF($K185="No-Show","No-Show",IF($L185&lt;&gt;"","Completed",IF($K185="Completed","Completion Date Needed",IF($I185&lt;&gt;"",IF($J185="","Booked - Schedule Needed",IF($J185&lt;Setup!$B$5,"Scheduled Date Passed","Scheduled")),IF($H185="Declined","Declined","Open")))))))</f>
        <v/>
      </c>
      <c r="V185" s="45">
        <f>IF($A185="","",IF($W185&lt;&gt;"","Fix Data",IF($U185="Completion Date Needed","Completion Date Needed",IF($U185="Booked - Schedule Needed","Schedule Needed",IF($U185="Scheduled Date Passed","Review Scheduled Date",IF($U185="No-Show","Review No-Show",IF(AND($T185&lt;&gt;"",$T185&lt;=Setup!$B$5),"Follow-Up Due","")))))))</f>
        <v/>
      </c>
      <c r="W185" s="45">
        <f>IF($A185="","",IF(COUNTIF($A$2:$A$201,$A185)&gt;1,"Duplicate Record ID",IF($B185="","Site Alias Required",IF($C185="","Area Required",IF($D185="","Relationship Type Required",IF($E185="","Service Focus Required",IF(AND($F185="",$H185&lt;&gt;""),"Outreach Date Required",IF(AND($F185&lt;&gt;"",$H185=""),"Outreach Outcome Required",IF(AND($F185&lt;&gt;"",$F185&gt;Setup!$B$5),"Future Outreach Date",IF(AND($H185="Booked",$I185=""),"Booking Date Required",IF(AND($I185&lt;&gt;"",$H185&lt;&gt;"Booked"),"Set Outcome to Booked",IF(AND($I185&lt;&gt;"",$I185&gt;Setup!$B$5),"Future Booking Date",IF(AND($F185&lt;&gt;"",$I185&lt;&gt;"",$I185&lt;$F185),"Booking Before Outreach",IF(AND($J185&lt;&gt;"",$I185=""),"Booking Date Required",IF(AND($I185&lt;&gt;"",$J185&lt;&gt;"",$J185&lt;$I185),"Scheduled Before Booking",IF(AND($K185&lt;&gt;"",$J185=""),"Scheduled Date Required",IF(AND($L185&lt;&gt;"",$I185=""),"Booking Date Required",IF(AND($L185&lt;&gt;"",$L185&gt;Setup!$B$5),"Future Completion Date",IF(AND($J185&lt;&gt;"",$L185&lt;&gt;"",$L185&lt;$J185),"Completion Before Scheduled",IF(AND($K185="Completed",$L185=""),"Completion Date Required",IF(AND(OR($K185="Canceled",$K185="No-Show"),$L185&lt;&gt;""),"Remove Completion Date",IF(AND($L185&lt;&gt;"",$K185&lt;&gt;"Completed"),"Set Result to Completed",IF(AND($L185&lt;&gt;"",$M185=""),"Tune-Up Price Required",IF(AND($L185="",OR($N185&lt;&gt;"",$O185&lt;&gt;"")),"Completion Date Required",""))))))))))))))))))))))))</f>
        <v/>
      </c>
    </row>
    <row r="186" ht="25" customHeight="1">
      <c r="A186" s="35" t="n"/>
      <c r="B186" s="36" t="n"/>
      <c r="C186" s="37" t="n"/>
      <c r="D186" s="38" t="n"/>
      <c r="E186" s="38" t="n"/>
      <c r="F186" s="54" t="n"/>
      <c r="G186" s="37" t="n"/>
      <c r="H186" s="37" t="n"/>
      <c r="I186" s="54" t="n"/>
      <c r="J186" s="54" t="n"/>
      <c r="K186" s="37" t="n"/>
      <c r="L186" s="54" t="n"/>
      <c r="M186" s="40" t="n"/>
      <c r="N186" s="40" t="n"/>
      <c r="O186" s="41" t="n"/>
      <c r="P186" s="42">
        <f>IF($A186="","",IF($I186="",0,1))</f>
        <v/>
      </c>
      <c r="Q186" s="42">
        <f>IF($A186="","",IF($L186="",0,1))</f>
        <v/>
      </c>
      <c r="R186" s="43">
        <f>IF($A186="","",IF($L186="","",IF($M186="","",IFERROR($M186+IF($N186="",0,$N186),""))))</f>
        <v/>
      </c>
      <c r="S186" s="42">
        <f>IF(OR($A186="",$F186="",$I186=""),"",IFERROR($I186-$F186,""))</f>
        <v/>
      </c>
      <c r="T186" s="55">
        <f>IF(OR($A186="",$F186="",$I186&lt;&gt;"",$H186="Declined"),"",IFERROR($F186+Setup!$B$9,""))</f>
        <v/>
      </c>
      <c r="U186" s="45">
        <f>IF($A186="","",IF($K186="Canceled","Canceled",IF($K186="No-Show","No-Show",IF($L186&lt;&gt;"","Completed",IF($K186="Completed","Completion Date Needed",IF($I186&lt;&gt;"",IF($J186="","Booked - Schedule Needed",IF($J186&lt;Setup!$B$5,"Scheduled Date Passed","Scheduled")),IF($H186="Declined","Declined","Open")))))))</f>
        <v/>
      </c>
      <c r="V186" s="45">
        <f>IF($A186="","",IF($W186&lt;&gt;"","Fix Data",IF($U186="Completion Date Needed","Completion Date Needed",IF($U186="Booked - Schedule Needed","Schedule Needed",IF($U186="Scheduled Date Passed","Review Scheduled Date",IF($U186="No-Show","Review No-Show",IF(AND($T186&lt;&gt;"",$T186&lt;=Setup!$B$5),"Follow-Up Due","")))))))</f>
        <v/>
      </c>
      <c r="W186" s="45">
        <f>IF($A186="","",IF(COUNTIF($A$2:$A$201,$A186)&gt;1,"Duplicate Record ID",IF($B186="","Site Alias Required",IF($C186="","Area Required",IF($D186="","Relationship Type Required",IF($E186="","Service Focus Required",IF(AND($F186="",$H186&lt;&gt;""),"Outreach Date Required",IF(AND($F186&lt;&gt;"",$H186=""),"Outreach Outcome Required",IF(AND($F186&lt;&gt;"",$F186&gt;Setup!$B$5),"Future Outreach Date",IF(AND($H186="Booked",$I186=""),"Booking Date Required",IF(AND($I186&lt;&gt;"",$H186&lt;&gt;"Booked"),"Set Outcome to Booked",IF(AND($I186&lt;&gt;"",$I186&gt;Setup!$B$5),"Future Booking Date",IF(AND($F186&lt;&gt;"",$I186&lt;&gt;"",$I186&lt;$F186),"Booking Before Outreach",IF(AND($J186&lt;&gt;"",$I186=""),"Booking Date Required",IF(AND($I186&lt;&gt;"",$J186&lt;&gt;"",$J186&lt;$I186),"Scheduled Before Booking",IF(AND($K186&lt;&gt;"",$J186=""),"Scheduled Date Required",IF(AND($L186&lt;&gt;"",$I186=""),"Booking Date Required",IF(AND($L186&lt;&gt;"",$L186&gt;Setup!$B$5),"Future Completion Date",IF(AND($J186&lt;&gt;"",$L186&lt;&gt;"",$L186&lt;$J186),"Completion Before Scheduled",IF(AND($K186="Completed",$L186=""),"Completion Date Required",IF(AND(OR($K186="Canceled",$K186="No-Show"),$L186&lt;&gt;""),"Remove Completion Date",IF(AND($L186&lt;&gt;"",$K186&lt;&gt;"Completed"),"Set Result to Completed",IF(AND($L186&lt;&gt;"",$M186=""),"Tune-Up Price Required",IF(AND($L186="",OR($N186&lt;&gt;"",$O186&lt;&gt;"")),"Completion Date Required",""))))))))))))))))))))))))</f>
        <v/>
      </c>
    </row>
    <row r="187" ht="25" customHeight="1">
      <c r="A187" s="35" t="n"/>
      <c r="B187" s="36" t="n"/>
      <c r="C187" s="37" t="n"/>
      <c r="D187" s="38" t="n"/>
      <c r="E187" s="38" t="n"/>
      <c r="F187" s="54" t="n"/>
      <c r="G187" s="37" t="n"/>
      <c r="H187" s="37" t="n"/>
      <c r="I187" s="54" t="n"/>
      <c r="J187" s="54" t="n"/>
      <c r="K187" s="37" t="n"/>
      <c r="L187" s="54" t="n"/>
      <c r="M187" s="40" t="n"/>
      <c r="N187" s="40" t="n"/>
      <c r="O187" s="41" t="n"/>
      <c r="P187" s="42">
        <f>IF($A187="","",IF($I187="",0,1))</f>
        <v/>
      </c>
      <c r="Q187" s="42">
        <f>IF($A187="","",IF($L187="",0,1))</f>
        <v/>
      </c>
      <c r="R187" s="43">
        <f>IF($A187="","",IF($L187="","",IF($M187="","",IFERROR($M187+IF($N187="",0,$N187),""))))</f>
        <v/>
      </c>
      <c r="S187" s="42">
        <f>IF(OR($A187="",$F187="",$I187=""),"",IFERROR($I187-$F187,""))</f>
        <v/>
      </c>
      <c r="T187" s="55">
        <f>IF(OR($A187="",$F187="",$I187&lt;&gt;"",$H187="Declined"),"",IFERROR($F187+Setup!$B$9,""))</f>
        <v/>
      </c>
      <c r="U187" s="45">
        <f>IF($A187="","",IF($K187="Canceled","Canceled",IF($K187="No-Show","No-Show",IF($L187&lt;&gt;"","Completed",IF($K187="Completed","Completion Date Needed",IF($I187&lt;&gt;"",IF($J187="","Booked - Schedule Needed",IF($J187&lt;Setup!$B$5,"Scheduled Date Passed","Scheduled")),IF($H187="Declined","Declined","Open")))))))</f>
        <v/>
      </c>
      <c r="V187" s="45">
        <f>IF($A187="","",IF($W187&lt;&gt;"","Fix Data",IF($U187="Completion Date Needed","Completion Date Needed",IF($U187="Booked - Schedule Needed","Schedule Needed",IF($U187="Scheduled Date Passed","Review Scheduled Date",IF($U187="No-Show","Review No-Show",IF(AND($T187&lt;&gt;"",$T187&lt;=Setup!$B$5),"Follow-Up Due","")))))))</f>
        <v/>
      </c>
      <c r="W187" s="45">
        <f>IF($A187="","",IF(COUNTIF($A$2:$A$201,$A187)&gt;1,"Duplicate Record ID",IF($B187="","Site Alias Required",IF($C187="","Area Required",IF($D187="","Relationship Type Required",IF($E187="","Service Focus Required",IF(AND($F187="",$H187&lt;&gt;""),"Outreach Date Required",IF(AND($F187&lt;&gt;"",$H187=""),"Outreach Outcome Required",IF(AND($F187&lt;&gt;"",$F187&gt;Setup!$B$5),"Future Outreach Date",IF(AND($H187="Booked",$I187=""),"Booking Date Required",IF(AND($I187&lt;&gt;"",$H187&lt;&gt;"Booked"),"Set Outcome to Booked",IF(AND($I187&lt;&gt;"",$I187&gt;Setup!$B$5),"Future Booking Date",IF(AND($F187&lt;&gt;"",$I187&lt;&gt;"",$I187&lt;$F187),"Booking Before Outreach",IF(AND($J187&lt;&gt;"",$I187=""),"Booking Date Required",IF(AND($I187&lt;&gt;"",$J187&lt;&gt;"",$J187&lt;$I187),"Scheduled Before Booking",IF(AND($K187&lt;&gt;"",$J187=""),"Scheduled Date Required",IF(AND($L187&lt;&gt;"",$I187=""),"Booking Date Required",IF(AND($L187&lt;&gt;"",$L187&gt;Setup!$B$5),"Future Completion Date",IF(AND($J187&lt;&gt;"",$L187&lt;&gt;"",$L187&lt;$J187),"Completion Before Scheduled",IF(AND($K187="Completed",$L187=""),"Completion Date Required",IF(AND(OR($K187="Canceled",$K187="No-Show"),$L187&lt;&gt;""),"Remove Completion Date",IF(AND($L187&lt;&gt;"",$K187&lt;&gt;"Completed"),"Set Result to Completed",IF(AND($L187&lt;&gt;"",$M187=""),"Tune-Up Price Required",IF(AND($L187="",OR($N187&lt;&gt;"",$O187&lt;&gt;"")),"Completion Date Required",""))))))))))))))))))))))))</f>
        <v/>
      </c>
    </row>
    <row r="188" ht="25" customHeight="1">
      <c r="A188" s="35" t="n"/>
      <c r="B188" s="36" t="n"/>
      <c r="C188" s="37" t="n"/>
      <c r="D188" s="38" t="n"/>
      <c r="E188" s="38" t="n"/>
      <c r="F188" s="54" t="n"/>
      <c r="G188" s="37" t="n"/>
      <c r="H188" s="37" t="n"/>
      <c r="I188" s="54" t="n"/>
      <c r="J188" s="54" t="n"/>
      <c r="K188" s="37" t="n"/>
      <c r="L188" s="54" t="n"/>
      <c r="M188" s="40" t="n"/>
      <c r="N188" s="40" t="n"/>
      <c r="O188" s="41" t="n"/>
      <c r="P188" s="42">
        <f>IF($A188="","",IF($I188="",0,1))</f>
        <v/>
      </c>
      <c r="Q188" s="42">
        <f>IF($A188="","",IF($L188="",0,1))</f>
        <v/>
      </c>
      <c r="R188" s="43">
        <f>IF($A188="","",IF($L188="","",IF($M188="","",IFERROR($M188+IF($N188="",0,$N188),""))))</f>
        <v/>
      </c>
      <c r="S188" s="42">
        <f>IF(OR($A188="",$F188="",$I188=""),"",IFERROR($I188-$F188,""))</f>
        <v/>
      </c>
      <c r="T188" s="55">
        <f>IF(OR($A188="",$F188="",$I188&lt;&gt;"",$H188="Declined"),"",IFERROR($F188+Setup!$B$9,""))</f>
        <v/>
      </c>
      <c r="U188" s="45">
        <f>IF($A188="","",IF($K188="Canceled","Canceled",IF($K188="No-Show","No-Show",IF($L188&lt;&gt;"","Completed",IF($K188="Completed","Completion Date Needed",IF($I188&lt;&gt;"",IF($J188="","Booked - Schedule Needed",IF($J188&lt;Setup!$B$5,"Scheduled Date Passed","Scheduled")),IF($H188="Declined","Declined","Open")))))))</f>
        <v/>
      </c>
      <c r="V188" s="45">
        <f>IF($A188="","",IF($W188&lt;&gt;"","Fix Data",IF($U188="Completion Date Needed","Completion Date Needed",IF($U188="Booked - Schedule Needed","Schedule Needed",IF($U188="Scheduled Date Passed","Review Scheduled Date",IF($U188="No-Show","Review No-Show",IF(AND($T188&lt;&gt;"",$T188&lt;=Setup!$B$5),"Follow-Up Due","")))))))</f>
        <v/>
      </c>
      <c r="W188" s="45">
        <f>IF($A188="","",IF(COUNTIF($A$2:$A$201,$A188)&gt;1,"Duplicate Record ID",IF($B188="","Site Alias Required",IF($C188="","Area Required",IF($D188="","Relationship Type Required",IF($E188="","Service Focus Required",IF(AND($F188="",$H188&lt;&gt;""),"Outreach Date Required",IF(AND($F188&lt;&gt;"",$H188=""),"Outreach Outcome Required",IF(AND($F188&lt;&gt;"",$F188&gt;Setup!$B$5),"Future Outreach Date",IF(AND($H188="Booked",$I188=""),"Booking Date Required",IF(AND($I188&lt;&gt;"",$H188&lt;&gt;"Booked"),"Set Outcome to Booked",IF(AND($I188&lt;&gt;"",$I188&gt;Setup!$B$5),"Future Booking Date",IF(AND($F188&lt;&gt;"",$I188&lt;&gt;"",$I188&lt;$F188),"Booking Before Outreach",IF(AND($J188&lt;&gt;"",$I188=""),"Booking Date Required",IF(AND($I188&lt;&gt;"",$J188&lt;&gt;"",$J188&lt;$I188),"Scheduled Before Booking",IF(AND($K188&lt;&gt;"",$J188=""),"Scheduled Date Required",IF(AND($L188&lt;&gt;"",$I188=""),"Booking Date Required",IF(AND($L188&lt;&gt;"",$L188&gt;Setup!$B$5),"Future Completion Date",IF(AND($J188&lt;&gt;"",$L188&lt;&gt;"",$L188&lt;$J188),"Completion Before Scheduled",IF(AND($K188="Completed",$L188=""),"Completion Date Required",IF(AND(OR($K188="Canceled",$K188="No-Show"),$L188&lt;&gt;""),"Remove Completion Date",IF(AND($L188&lt;&gt;"",$K188&lt;&gt;"Completed"),"Set Result to Completed",IF(AND($L188&lt;&gt;"",$M188=""),"Tune-Up Price Required",IF(AND($L188="",OR($N188&lt;&gt;"",$O188&lt;&gt;"")),"Completion Date Required",""))))))))))))))))))))))))</f>
        <v/>
      </c>
    </row>
    <row r="189" ht="25" customHeight="1">
      <c r="A189" s="35" t="n"/>
      <c r="B189" s="36" t="n"/>
      <c r="C189" s="37" t="n"/>
      <c r="D189" s="38" t="n"/>
      <c r="E189" s="38" t="n"/>
      <c r="F189" s="54" t="n"/>
      <c r="G189" s="37" t="n"/>
      <c r="H189" s="37" t="n"/>
      <c r="I189" s="54" t="n"/>
      <c r="J189" s="54" t="n"/>
      <c r="K189" s="37" t="n"/>
      <c r="L189" s="54" t="n"/>
      <c r="M189" s="40" t="n"/>
      <c r="N189" s="40" t="n"/>
      <c r="O189" s="41" t="n"/>
      <c r="P189" s="42">
        <f>IF($A189="","",IF($I189="",0,1))</f>
        <v/>
      </c>
      <c r="Q189" s="42">
        <f>IF($A189="","",IF($L189="",0,1))</f>
        <v/>
      </c>
      <c r="R189" s="43">
        <f>IF($A189="","",IF($L189="","",IF($M189="","",IFERROR($M189+IF($N189="",0,$N189),""))))</f>
        <v/>
      </c>
      <c r="S189" s="42">
        <f>IF(OR($A189="",$F189="",$I189=""),"",IFERROR($I189-$F189,""))</f>
        <v/>
      </c>
      <c r="T189" s="55">
        <f>IF(OR($A189="",$F189="",$I189&lt;&gt;"",$H189="Declined"),"",IFERROR($F189+Setup!$B$9,""))</f>
        <v/>
      </c>
      <c r="U189" s="45">
        <f>IF($A189="","",IF($K189="Canceled","Canceled",IF($K189="No-Show","No-Show",IF($L189&lt;&gt;"","Completed",IF($K189="Completed","Completion Date Needed",IF($I189&lt;&gt;"",IF($J189="","Booked - Schedule Needed",IF($J189&lt;Setup!$B$5,"Scheduled Date Passed","Scheduled")),IF($H189="Declined","Declined","Open")))))))</f>
        <v/>
      </c>
      <c r="V189" s="45">
        <f>IF($A189="","",IF($W189&lt;&gt;"","Fix Data",IF($U189="Completion Date Needed","Completion Date Needed",IF($U189="Booked - Schedule Needed","Schedule Needed",IF($U189="Scheduled Date Passed","Review Scheduled Date",IF($U189="No-Show","Review No-Show",IF(AND($T189&lt;&gt;"",$T189&lt;=Setup!$B$5),"Follow-Up Due","")))))))</f>
        <v/>
      </c>
      <c r="W189" s="45">
        <f>IF($A189="","",IF(COUNTIF($A$2:$A$201,$A189)&gt;1,"Duplicate Record ID",IF($B189="","Site Alias Required",IF($C189="","Area Required",IF($D189="","Relationship Type Required",IF($E189="","Service Focus Required",IF(AND($F189="",$H189&lt;&gt;""),"Outreach Date Required",IF(AND($F189&lt;&gt;"",$H189=""),"Outreach Outcome Required",IF(AND($F189&lt;&gt;"",$F189&gt;Setup!$B$5),"Future Outreach Date",IF(AND($H189="Booked",$I189=""),"Booking Date Required",IF(AND($I189&lt;&gt;"",$H189&lt;&gt;"Booked"),"Set Outcome to Booked",IF(AND($I189&lt;&gt;"",$I189&gt;Setup!$B$5),"Future Booking Date",IF(AND($F189&lt;&gt;"",$I189&lt;&gt;"",$I189&lt;$F189),"Booking Before Outreach",IF(AND($J189&lt;&gt;"",$I189=""),"Booking Date Required",IF(AND($I189&lt;&gt;"",$J189&lt;&gt;"",$J189&lt;$I189),"Scheduled Before Booking",IF(AND($K189&lt;&gt;"",$J189=""),"Scheduled Date Required",IF(AND($L189&lt;&gt;"",$I189=""),"Booking Date Required",IF(AND($L189&lt;&gt;"",$L189&gt;Setup!$B$5),"Future Completion Date",IF(AND($J189&lt;&gt;"",$L189&lt;&gt;"",$L189&lt;$J189),"Completion Before Scheduled",IF(AND($K189="Completed",$L189=""),"Completion Date Required",IF(AND(OR($K189="Canceled",$K189="No-Show"),$L189&lt;&gt;""),"Remove Completion Date",IF(AND($L189&lt;&gt;"",$K189&lt;&gt;"Completed"),"Set Result to Completed",IF(AND($L189&lt;&gt;"",$M189=""),"Tune-Up Price Required",IF(AND($L189="",OR($N189&lt;&gt;"",$O189&lt;&gt;"")),"Completion Date Required",""))))))))))))))))))))))))</f>
        <v/>
      </c>
    </row>
    <row r="190" ht="25" customHeight="1">
      <c r="A190" s="35" t="n"/>
      <c r="B190" s="36" t="n"/>
      <c r="C190" s="37" t="n"/>
      <c r="D190" s="38" t="n"/>
      <c r="E190" s="38" t="n"/>
      <c r="F190" s="54" t="n"/>
      <c r="G190" s="37" t="n"/>
      <c r="H190" s="37" t="n"/>
      <c r="I190" s="54" t="n"/>
      <c r="J190" s="54" t="n"/>
      <c r="K190" s="37" t="n"/>
      <c r="L190" s="54" t="n"/>
      <c r="M190" s="40" t="n"/>
      <c r="N190" s="40" t="n"/>
      <c r="O190" s="41" t="n"/>
      <c r="P190" s="42">
        <f>IF($A190="","",IF($I190="",0,1))</f>
        <v/>
      </c>
      <c r="Q190" s="42">
        <f>IF($A190="","",IF($L190="",0,1))</f>
        <v/>
      </c>
      <c r="R190" s="43">
        <f>IF($A190="","",IF($L190="","",IF($M190="","",IFERROR($M190+IF($N190="",0,$N190),""))))</f>
        <v/>
      </c>
      <c r="S190" s="42">
        <f>IF(OR($A190="",$F190="",$I190=""),"",IFERROR($I190-$F190,""))</f>
        <v/>
      </c>
      <c r="T190" s="55">
        <f>IF(OR($A190="",$F190="",$I190&lt;&gt;"",$H190="Declined"),"",IFERROR($F190+Setup!$B$9,""))</f>
        <v/>
      </c>
      <c r="U190" s="45">
        <f>IF($A190="","",IF($K190="Canceled","Canceled",IF($K190="No-Show","No-Show",IF($L190&lt;&gt;"","Completed",IF($K190="Completed","Completion Date Needed",IF($I190&lt;&gt;"",IF($J190="","Booked - Schedule Needed",IF($J190&lt;Setup!$B$5,"Scheduled Date Passed","Scheduled")),IF($H190="Declined","Declined","Open")))))))</f>
        <v/>
      </c>
      <c r="V190" s="45">
        <f>IF($A190="","",IF($W190&lt;&gt;"","Fix Data",IF($U190="Completion Date Needed","Completion Date Needed",IF($U190="Booked - Schedule Needed","Schedule Needed",IF($U190="Scheduled Date Passed","Review Scheduled Date",IF($U190="No-Show","Review No-Show",IF(AND($T190&lt;&gt;"",$T190&lt;=Setup!$B$5),"Follow-Up Due","")))))))</f>
        <v/>
      </c>
      <c r="W190" s="45">
        <f>IF($A190="","",IF(COUNTIF($A$2:$A$201,$A190)&gt;1,"Duplicate Record ID",IF($B190="","Site Alias Required",IF($C190="","Area Required",IF($D190="","Relationship Type Required",IF($E190="","Service Focus Required",IF(AND($F190="",$H190&lt;&gt;""),"Outreach Date Required",IF(AND($F190&lt;&gt;"",$H190=""),"Outreach Outcome Required",IF(AND($F190&lt;&gt;"",$F190&gt;Setup!$B$5),"Future Outreach Date",IF(AND($H190="Booked",$I190=""),"Booking Date Required",IF(AND($I190&lt;&gt;"",$H190&lt;&gt;"Booked"),"Set Outcome to Booked",IF(AND($I190&lt;&gt;"",$I190&gt;Setup!$B$5),"Future Booking Date",IF(AND($F190&lt;&gt;"",$I190&lt;&gt;"",$I190&lt;$F190),"Booking Before Outreach",IF(AND($J190&lt;&gt;"",$I190=""),"Booking Date Required",IF(AND($I190&lt;&gt;"",$J190&lt;&gt;"",$J190&lt;$I190),"Scheduled Before Booking",IF(AND($K190&lt;&gt;"",$J190=""),"Scheduled Date Required",IF(AND($L190&lt;&gt;"",$I190=""),"Booking Date Required",IF(AND($L190&lt;&gt;"",$L190&gt;Setup!$B$5),"Future Completion Date",IF(AND($J190&lt;&gt;"",$L190&lt;&gt;"",$L190&lt;$J190),"Completion Before Scheduled",IF(AND($K190="Completed",$L190=""),"Completion Date Required",IF(AND(OR($K190="Canceled",$K190="No-Show"),$L190&lt;&gt;""),"Remove Completion Date",IF(AND($L190&lt;&gt;"",$K190&lt;&gt;"Completed"),"Set Result to Completed",IF(AND($L190&lt;&gt;"",$M190=""),"Tune-Up Price Required",IF(AND($L190="",OR($N190&lt;&gt;"",$O190&lt;&gt;"")),"Completion Date Required",""))))))))))))))))))))))))</f>
        <v/>
      </c>
    </row>
    <row r="191" ht="25" customHeight="1">
      <c r="A191" s="35" t="n"/>
      <c r="B191" s="36" t="n"/>
      <c r="C191" s="37" t="n"/>
      <c r="D191" s="38" t="n"/>
      <c r="E191" s="38" t="n"/>
      <c r="F191" s="54" t="n"/>
      <c r="G191" s="37" t="n"/>
      <c r="H191" s="37" t="n"/>
      <c r="I191" s="54" t="n"/>
      <c r="J191" s="54" t="n"/>
      <c r="K191" s="37" t="n"/>
      <c r="L191" s="54" t="n"/>
      <c r="M191" s="40" t="n"/>
      <c r="N191" s="40" t="n"/>
      <c r="O191" s="41" t="n"/>
      <c r="P191" s="42">
        <f>IF($A191="","",IF($I191="",0,1))</f>
        <v/>
      </c>
      <c r="Q191" s="42">
        <f>IF($A191="","",IF($L191="",0,1))</f>
        <v/>
      </c>
      <c r="R191" s="43">
        <f>IF($A191="","",IF($L191="","",IF($M191="","",IFERROR($M191+IF($N191="",0,$N191),""))))</f>
        <v/>
      </c>
      <c r="S191" s="42">
        <f>IF(OR($A191="",$F191="",$I191=""),"",IFERROR($I191-$F191,""))</f>
        <v/>
      </c>
      <c r="T191" s="55">
        <f>IF(OR($A191="",$F191="",$I191&lt;&gt;"",$H191="Declined"),"",IFERROR($F191+Setup!$B$9,""))</f>
        <v/>
      </c>
      <c r="U191" s="45">
        <f>IF($A191="","",IF($K191="Canceled","Canceled",IF($K191="No-Show","No-Show",IF($L191&lt;&gt;"","Completed",IF($K191="Completed","Completion Date Needed",IF($I191&lt;&gt;"",IF($J191="","Booked - Schedule Needed",IF($J191&lt;Setup!$B$5,"Scheduled Date Passed","Scheduled")),IF($H191="Declined","Declined","Open")))))))</f>
        <v/>
      </c>
      <c r="V191" s="45">
        <f>IF($A191="","",IF($W191&lt;&gt;"","Fix Data",IF($U191="Completion Date Needed","Completion Date Needed",IF($U191="Booked - Schedule Needed","Schedule Needed",IF($U191="Scheduled Date Passed","Review Scheduled Date",IF($U191="No-Show","Review No-Show",IF(AND($T191&lt;&gt;"",$T191&lt;=Setup!$B$5),"Follow-Up Due","")))))))</f>
        <v/>
      </c>
      <c r="W191" s="45">
        <f>IF($A191="","",IF(COUNTIF($A$2:$A$201,$A191)&gt;1,"Duplicate Record ID",IF($B191="","Site Alias Required",IF($C191="","Area Required",IF($D191="","Relationship Type Required",IF($E191="","Service Focus Required",IF(AND($F191="",$H191&lt;&gt;""),"Outreach Date Required",IF(AND($F191&lt;&gt;"",$H191=""),"Outreach Outcome Required",IF(AND($F191&lt;&gt;"",$F191&gt;Setup!$B$5),"Future Outreach Date",IF(AND($H191="Booked",$I191=""),"Booking Date Required",IF(AND($I191&lt;&gt;"",$H191&lt;&gt;"Booked"),"Set Outcome to Booked",IF(AND($I191&lt;&gt;"",$I191&gt;Setup!$B$5),"Future Booking Date",IF(AND($F191&lt;&gt;"",$I191&lt;&gt;"",$I191&lt;$F191),"Booking Before Outreach",IF(AND($J191&lt;&gt;"",$I191=""),"Booking Date Required",IF(AND($I191&lt;&gt;"",$J191&lt;&gt;"",$J191&lt;$I191),"Scheduled Before Booking",IF(AND($K191&lt;&gt;"",$J191=""),"Scheduled Date Required",IF(AND($L191&lt;&gt;"",$I191=""),"Booking Date Required",IF(AND($L191&lt;&gt;"",$L191&gt;Setup!$B$5),"Future Completion Date",IF(AND($J191&lt;&gt;"",$L191&lt;&gt;"",$L191&lt;$J191),"Completion Before Scheduled",IF(AND($K191="Completed",$L191=""),"Completion Date Required",IF(AND(OR($K191="Canceled",$K191="No-Show"),$L191&lt;&gt;""),"Remove Completion Date",IF(AND($L191&lt;&gt;"",$K191&lt;&gt;"Completed"),"Set Result to Completed",IF(AND($L191&lt;&gt;"",$M191=""),"Tune-Up Price Required",IF(AND($L191="",OR($N191&lt;&gt;"",$O191&lt;&gt;"")),"Completion Date Required",""))))))))))))))))))))))))</f>
        <v/>
      </c>
    </row>
    <row r="192" ht="25" customHeight="1">
      <c r="A192" s="35" t="n"/>
      <c r="B192" s="36" t="n"/>
      <c r="C192" s="37" t="n"/>
      <c r="D192" s="38" t="n"/>
      <c r="E192" s="38" t="n"/>
      <c r="F192" s="54" t="n"/>
      <c r="G192" s="37" t="n"/>
      <c r="H192" s="37" t="n"/>
      <c r="I192" s="54" t="n"/>
      <c r="J192" s="54" t="n"/>
      <c r="K192" s="37" t="n"/>
      <c r="L192" s="54" t="n"/>
      <c r="M192" s="40" t="n"/>
      <c r="N192" s="40" t="n"/>
      <c r="O192" s="41" t="n"/>
      <c r="P192" s="42">
        <f>IF($A192="","",IF($I192="",0,1))</f>
        <v/>
      </c>
      <c r="Q192" s="42">
        <f>IF($A192="","",IF($L192="",0,1))</f>
        <v/>
      </c>
      <c r="R192" s="43">
        <f>IF($A192="","",IF($L192="","",IF($M192="","",IFERROR($M192+IF($N192="",0,$N192),""))))</f>
        <v/>
      </c>
      <c r="S192" s="42">
        <f>IF(OR($A192="",$F192="",$I192=""),"",IFERROR($I192-$F192,""))</f>
        <v/>
      </c>
      <c r="T192" s="55">
        <f>IF(OR($A192="",$F192="",$I192&lt;&gt;"",$H192="Declined"),"",IFERROR($F192+Setup!$B$9,""))</f>
        <v/>
      </c>
      <c r="U192" s="45">
        <f>IF($A192="","",IF($K192="Canceled","Canceled",IF($K192="No-Show","No-Show",IF($L192&lt;&gt;"","Completed",IF($K192="Completed","Completion Date Needed",IF($I192&lt;&gt;"",IF($J192="","Booked - Schedule Needed",IF($J192&lt;Setup!$B$5,"Scheduled Date Passed","Scheduled")),IF($H192="Declined","Declined","Open")))))))</f>
        <v/>
      </c>
      <c r="V192" s="45">
        <f>IF($A192="","",IF($W192&lt;&gt;"","Fix Data",IF($U192="Completion Date Needed","Completion Date Needed",IF($U192="Booked - Schedule Needed","Schedule Needed",IF($U192="Scheduled Date Passed","Review Scheduled Date",IF($U192="No-Show","Review No-Show",IF(AND($T192&lt;&gt;"",$T192&lt;=Setup!$B$5),"Follow-Up Due","")))))))</f>
        <v/>
      </c>
      <c r="W192" s="45">
        <f>IF($A192="","",IF(COUNTIF($A$2:$A$201,$A192)&gt;1,"Duplicate Record ID",IF($B192="","Site Alias Required",IF($C192="","Area Required",IF($D192="","Relationship Type Required",IF($E192="","Service Focus Required",IF(AND($F192="",$H192&lt;&gt;""),"Outreach Date Required",IF(AND($F192&lt;&gt;"",$H192=""),"Outreach Outcome Required",IF(AND($F192&lt;&gt;"",$F192&gt;Setup!$B$5),"Future Outreach Date",IF(AND($H192="Booked",$I192=""),"Booking Date Required",IF(AND($I192&lt;&gt;"",$H192&lt;&gt;"Booked"),"Set Outcome to Booked",IF(AND($I192&lt;&gt;"",$I192&gt;Setup!$B$5),"Future Booking Date",IF(AND($F192&lt;&gt;"",$I192&lt;&gt;"",$I192&lt;$F192),"Booking Before Outreach",IF(AND($J192&lt;&gt;"",$I192=""),"Booking Date Required",IF(AND($I192&lt;&gt;"",$J192&lt;&gt;"",$J192&lt;$I192),"Scheduled Before Booking",IF(AND($K192&lt;&gt;"",$J192=""),"Scheduled Date Required",IF(AND($L192&lt;&gt;"",$I192=""),"Booking Date Required",IF(AND($L192&lt;&gt;"",$L192&gt;Setup!$B$5),"Future Completion Date",IF(AND($J192&lt;&gt;"",$L192&lt;&gt;"",$L192&lt;$J192),"Completion Before Scheduled",IF(AND($K192="Completed",$L192=""),"Completion Date Required",IF(AND(OR($K192="Canceled",$K192="No-Show"),$L192&lt;&gt;""),"Remove Completion Date",IF(AND($L192&lt;&gt;"",$K192&lt;&gt;"Completed"),"Set Result to Completed",IF(AND($L192&lt;&gt;"",$M192=""),"Tune-Up Price Required",IF(AND($L192="",OR($N192&lt;&gt;"",$O192&lt;&gt;"")),"Completion Date Required",""))))))))))))))))))))))))</f>
        <v/>
      </c>
    </row>
    <row r="193" ht="25" customHeight="1">
      <c r="A193" s="35" t="n"/>
      <c r="B193" s="36" t="n"/>
      <c r="C193" s="37" t="n"/>
      <c r="D193" s="38" t="n"/>
      <c r="E193" s="38" t="n"/>
      <c r="F193" s="54" t="n"/>
      <c r="G193" s="37" t="n"/>
      <c r="H193" s="37" t="n"/>
      <c r="I193" s="54" t="n"/>
      <c r="J193" s="54" t="n"/>
      <c r="K193" s="37" t="n"/>
      <c r="L193" s="54" t="n"/>
      <c r="M193" s="40" t="n"/>
      <c r="N193" s="40" t="n"/>
      <c r="O193" s="41" t="n"/>
      <c r="P193" s="42">
        <f>IF($A193="","",IF($I193="",0,1))</f>
        <v/>
      </c>
      <c r="Q193" s="42">
        <f>IF($A193="","",IF($L193="",0,1))</f>
        <v/>
      </c>
      <c r="R193" s="43">
        <f>IF($A193="","",IF($L193="","",IF($M193="","",IFERROR($M193+IF($N193="",0,$N193),""))))</f>
        <v/>
      </c>
      <c r="S193" s="42">
        <f>IF(OR($A193="",$F193="",$I193=""),"",IFERROR($I193-$F193,""))</f>
        <v/>
      </c>
      <c r="T193" s="55">
        <f>IF(OR($A193="",$F193="",$I193&lt;&gt;"",$H193="Declined"),"",IFERROR($F193+Setup!$B$9,""))</f>
        <v/>
      </c>
      <c r="U193" s="45">
        <f>IF($A193="","",IF($K193="Canceled","Canceled",IF($K193="No-Show","No-Show",IF($L193&lt;&gt;"","Completed",IF($K193="Completed","Completion Date Needed",IF($I193&lt;&gt;"",IF($J193="","Booked - Schedule Needed",IF($J193&lt;Setup!$B$5,"Scheduled Date Passed","Scheduled")),IF($H193="Declined","Declined","Open")))))))</f>
        <v/>
      </c>
      <c r="V193" s="45">
        <f>IF($A193="","",IF($W193&lt;&gt;"","Fix Data",IF($U193="Completion Date Needed","Completion Date Needed",IF($U193="Booked - Schedule Needed","Schedule Needed",IF($U193="Scheduled Date Passed","Review Scheduled Date",IF($U193="No-Show","Review No-Show",IF(AND($T193&lt;&gt;"",$T193&lt;=Setup!$B$5),"Follow-Up Due","")))))))</f>
        <v/>
      </c>
      <c r="W193" s="45">
        <f>IF($A193="","",IF(COUNTIF($A$2:$A$201,$A193)&gt;1,"Duplicate Record ID",IF($B193="","Site Alias Required",IF($C193="","Area Required",IF($D193="","Relationship Type Required",IF($E193="","Service Focus Required",IF(AND($F193="",$H193&lt;&gt;""),"Outreach Date Required",IF(AND($F193&lt;&gt;"",$H193=""),"Outreach Outcome Required",IF(AND($F193&lt;&gt;"",$F193&gt;Setup!$B$5),"Future Outreach Date",IF(AND($H193="Booked",$I193=""),"Booking Date Required",IF(AND($I193&lt;&gt;"",$H193&lt;&gt;"Booked"),"Set Outcome to Booked",IF(AND($I193&lt;&gt;"",$I193&gt;Setup!$B$5),"Future Booking Date",IF(AND($F193&lt;&gt;"",$I193&lt;&gt;"",$I193&lt;$F193),"Booking Before Outreach",IF(AND($J193&lt;&gt;"",$I193=""),"Booking Date Required",IF(AND($I193&lt;&gt;"",$J193&lt;&gt;"",$J193&lt;$I193),"Scheduled Before Booking",IF(AND($K193&lt;&gt;"",$J193=""),"Scheduled Date Required",IF(AND($L193&lt;&gt;"",$I193=""),"Booking Date Required",IF(AND($L193&lt;&gt;"",$L193&gt;Setup!$B$5),"Future Completion Date",IF(AND($J193&lt;&gt;"",$L193&lt;&gt;"",$L193&lt;$J193),"Completion Before Scheduled",IF(AND($K193="Completed",$L193=""),"Completion Date Required",IF(AND(OR($K193="Canceled",$K193="No-Show"),$L193&lt;&gt;""),"Remove Completion Date",IF(AND($L193&lt;&gt;"",$K193&lt;&gt;"Completed"),"Set Result to Completed",IF(AND($L193&lt;&gt;"",$M193=""),"Tune-Up Price Required",IF(AND($L193="",OR($N193&lt;&gt;"",$O193&lt;&gt;"")),"Completion Date Required",""))))))))))))))))))))))))</f>
        <v/>
      </c>
    </row>
    <row r="194" ht="25" customHeight="1">
      <c r="A194" s="35" t="n"/>
      <c r="B194" s="36" t="n"/>
      <c r="C194" s="37" t="n"/>
      <c r="D194" s="38" t="n"/>
      <c r="E194" s="38" t="n"/>
      <c r="F194" s="54" t="n"/>
      <c r="G194" s="37" t="n"/>
      <c r="H194" s="37" t="n"/>
      <c r="I194" s="54" t="n"/>
      <c r="J194" s="54" t="n"/>
      <c r="K194" s="37" t="n"/>
      <c r="L194" s="54" t="n"/>
      <c r="M194" s="40" t="n"/>
      <c r="N194" s="40" t="n"/>
      <c r="O194" s="41" t="n"/>
      <c r="P194" s="42">
        <f>IF($A194="","",IF($I194="",0,1))</f>
        <v/>
      </c>
      <c r="Q194" s="42">
        <f>IF($A194="","",IF($L194="",0,1))</f>
        <v/>
      </c>
      <c r="R194" s="43">
        <f>IF($A194="","",IF($L194="","",IF($M194="","",IFERROR($M194+IF($N194="",0,$N194),""))))</f>
        <v/>
      </c>
      <c r="S194" s="42">
        <f>IF(OR($A194="",$F194="",$I194=""),"",IFERROR($I194-$F194,""))</f>
        <v/>
      </c>
      <c r="T194" s="55">
        <f>IF(OR($A194="",$F194="",$I194&lt;&gt;"",$H194="Declined"),"",IFERROR($F194+Setup!$B$9,""))</f>
        <v/>
      </c>
      <c r="U194" s="45">
        <f>IF($A194="","",IF($K194="Canceled","Canceled",IF($K194="No-Show","No-Show",IF($L194&lt;&gt;"","Completed",IF($K194="Completed","Completion Date Needed",IF($I194&lt;&gt;"",IF($J194="","Booked - Schedule Needed",IF($J194&lt;Setup!$B$5,"Scheduled Date Passed","Scheduled")),IF($H194="Declined","Declined","Open")))))))</f>
        <v/>
      </c>
      <c r="V194" s="45">
        <f>IF($A194="","",IF($W194&lt;&gt;"","Fix Data",IF($U194="Completion Date Needed","Completion Date Needed",IF($U194="Booked - Schedule Needed","Schedule Needed",IF($U194="Scheduled Date Passed","Review Scheduled Date",IF($U194="No-Show","Review No-Show",IF(AND($T194&lt;&gt;"",$T194&lt;=Setup!$B$5),"Follow-Up Due","")))))))</f>
        <v/>
      </c>
      <c r="W194" s="45">
        <f>IF($A194="","",IF(COUNTIF($A$2:$A$201,$A194)&gt;1,"Duplicate Record ID",IF($B194="","Site Alias Required",IF($C194="","Area Required",IF($D194="","Relationship Type Required",IF($E194="","Service Focus Required",IF(AND($F194="",$H194&lt;&gt;""),"Outreach Date Required",IF(AND($F194&lt;&gt;"",$H194=""),"Outreach Outcome Required",IF(AND($F194&lt;&gt;"",$F194&gt;Setup!$B$5),"Future Outreach Date",IF(AND($H194="Booked",$I194=""),"Booking Date Required",IF(AND($I194&lt;&gt;"",$H194&lt;&gt;"Booked"),"Set Outcome to Booked",IF(AND($I194&lt;&gt;"",$I194&gt;Setup!$B$5),"Future Booking Date",IF(AND($F194&lt;&gt;"",$I194&lt;&gt;"",$I194&lt;$F194),"Booking Before Outreach",IF(AND($J194&lt;&gt;"",$I194=""),"Booking Date Required",IF(AND($I194&lt;&gt;"",$J194&lt;&gt;"",$J194&lt;$I194),"Scheduled Before Booking",IF(AND($K194&lt;&gt;"",$J194=""),"Scheduled Date Required",IF(AND($L194&lt;&gt;"",$I194=""),"Booking Date Required",IF(AND($L194&lt;&gt;"",$L194&gt;Setup!$B$5),"Future Completion Date",IF(AND($J194&lt;&gt;"",$L194&lt;&gt;"",$L194&lt;$J194),"Completion Before Scheduled",IF(AND($K194="Completed",$L194=""),"Completion Date Required",IF(AND(OR($K194="Canceled",$K194="No-Show"),$L194&lt;&gt;""),"Remove Completion Date",IF(AND($L194&lt;&gt;"",$K194&lt;&gt;"Completed"),"Set Result to Completed",IF(AND($L194&lt;&gt;"",$M194=""),"Tune-Up Price Required",IF(AND($L194="",OR($N194&lt;&gt;"",$O194&lt;&gt;"")),"Completion Date Required",""))))))))))))))))))))))))</f>
        <v/>
      </c>
    </row>
    <row r="195" ht="25" customHeight="1">
      <c r="A195" s="35" t="n"/>
      <c r="B195" s="36" t="n"/>
      <c r="C195" s="37" t="n"/>
      <c r="D195" s="38" t="n"/>
      <c r="E195" s="38" t="n"/>
      <c r="F195" s="54" t="n"/>
      <c r="G195" s="37" t="n"/>
      <c r="H195" s="37" t="n"/>
      <c r="I195" s="54" t="n"/>
      <c r="J195" s="54" t="n"/>
      <c r="K195" s="37" t="n"/>
      <c r="L195" s="54" t="n"/>
      <c r="M195" s="40" t="n"/>
      <c r="N195" s="40" t="n"/>
      <c r="O195" s="41" t="n"/>
      <c r="P195" s="42">
        <f>IF($A195="","",IF($I195="",0,1))</f>
        <v/>
      </c>
      <c r="Q195" s="42">
        <f>IF($A195="","",IF($L195="",0,1))</f>
        <v/>
      </c>
      <c r="R195" s="43">
        <f>IF($A195="","",IF($L195="","",IF($M195="","",IFERROR($M195+IF($N195="",0,$N195),""))))</f>
        <v/>
      </c>
      <c r="S195" s="42">
        <f>IF(OR($A195="",$F195="",$I195=""),"",IFERROR($I195-$F195,""))</f>
        <v/>
      </c>
      <c r="T195" s="55">
        <f>IF(OR($A195="",$F195="",$I195&lt;&gt;"",$H195="Declined"),"",IFERROR($F195+Setup!$B$9,""))</f>
        <v/>
      </c>
      <c r="U195" s="45">
        <f>IF($A195="","",IF($K195="Canceled","Canceled",IF($K195="No-Show","No-Show",IF($L195&lt;&gt;"","Completed",IF($K195="Completed","Completion Date Needed",IF($I195&lt;&gt;"",IF($J195="","Booked - Schedule Needed",IF($J195&lt;Setup!$B$5,"Scheduled Date Passed","Scheduled")),IF($H195="Declined","Declined","Open")))))))</f>
        <v/>
      </c>
      <c r="V195" s="45">
        <f>IF($A195="","",IF($W195&lt;&gt;"","Fix Data",IF($U195="Completion Date Needed","Completion Date Needed",IF($U195="Booked - Schedule Needed","Schedule Needed",IF($U195="Scheduled Date Passed","Review Scheduled Date",IF($U195="No-Show","Review No-Show",IF(AND($T195&lt;&gt;"",$T195&lt;=Setup!$B$5),"Follow-Up Due","")))))))</f>
        <v/>
      </c>
      <c r="W195" s="45">
        <f>IF($A195="","",IF(COUNTIF($A$2:$A$201,$A195)&gt;1,"Duplicate Record ID",IF($B195="","Site Alias Required",IF($C195="","Area Required",IF($D195="","Relationship Type Required",IF($E195="","Service Focus Required",IF(AND($F195="",$H195&lt;&gt;""),"Outreach Date Required",IF(AND($F195&lt;&gt;"",$H195=""),"Outreach Outcome Required",IF(AND($F195&lt;&gt;"",$F195&gt;Setup!$B$5),"Future Outreach Date",IF(AND($H195="Booked",$I195=""),"Booking Date Required",IF(AND($I195&lt;&gt;"",$H195&lt;&gt;"Booked"),"Set Outcome to Booked",IF(AND($I195&lt;&gt;"",$I195&gt;Setup!$B$5),"Future Booking Date",IF(AND($F195&lt;&gt;"",$I195&lt;&gt;"",$I195&lt;$F195),"Booking Before Outreach",IF(AND($J195&lt;&gt;"",$I195=""),"Booking Date Required",IF(AND($I195&lt;&gt;"",$J195&lt;&gt;"",$J195&lt;$I195),"Scheduled Before Booking",IF(AND($K195&lt;&gt;"",$J195=""),"Scheduled Date Required",IF(AND($L195&lt;&gt;"",$I195=""),"Booking Date Required",IF(AND($L195&lt;&gt;"",$L195&gt;Setup!$B$5),"Future Completion Date",IF(AND($J195&lt;&gt;"",$L195&lt;&gt;"",$L195&lt;$J195),"Completion Before Scheduled",IF(AND($K195="Completed",$L195=""),"Completion Date Required",IF(AND(OR($K195="Canceled",$K195="No-Show"),$L195&lt;&gt;""),"Remove Completion Date",IF(AND($L195&lt;&gt;"",$K195&lt;&gt;"Completed"),"Set Result to Completed",IF(AND($L195&lt;&gt;"",$M195=""),"Tune-Up Price Required",IF(AND($L195="",OR($N195&lt;&gt;"",$O195&lt;&gt;"")),"Completion Date Required",""))))))))))))))))))))))))</f>
        <v/>
      </c>
    </row>
    <row r="196" ht="25" customHeight="1">
      <c r="A196" s="35" t="n"/>
      <c r="B196" s="36" t="n"/>
      <c r="C196" s="37" t="n"/>
      <c r="D196" s="38" t="n"/>
      <c r="E196" s="38" t="n"/>
      <c r="F196" s="54" t="n"/>
      <c r="G196" s="37" t="n"/>
      <c r="H196" s="37" t="n"/>
      <c r="I196" s="54" t="n"/>
      <c r="J196" s="54" t="n"/>
      <c r="K196" s="37" t="n"/>
      <c r="L196" s="54" t="n"/>
      <c r="M196" s="40" t="n"/>
      <c r="N196" s="40" t="n"/>
      <c r="O196" s="41" t="n"/>
      <c r="P196" s="42">
        <f>IF($A196="","",IF($I196="",0,1))</f>
        <v/>
      </c>
      <c r="Q196" s="42">
        <f>IF($A196="","",IF($L196="",0,1))</f>
        <v/>
      </c>
      <c r="R196" s="43">
        <f>IF($A196="","",IF($L196="","",IF($M196="","",IFERROR($M196+IF($N196="",0,$N196),""))))</f>
        <v/>
      </c>
      <c r="S196" s="42">
        <f>IF(OR($A196="",$F196="",$I196=""),"",IFERROR($I196-$F196,""))</f>
        <v/>
      </c>
      <c r="T196" s="55">
        <f>IF(OR($A196="",$F196="",$I196&lt;&gt;"",$H196="Declined"),"",IFERROR($F196+Setup!$B$9,""))</f>
        <v/>
      </c>
      <c r="U196" s="45">
        <f>IF($A196="","",IF($K196="Canceled","Canceled",IF($K196="No-Show","No-Show",IF($L196&lt;&gt;"","Completed",IF($K196="Completed","Completion Date Needed",IF($I196&lt;&gt;"",IF($J196="","Booked - Schedule Needed",IF($J196&lt;Setup!$B$5,"Scheduled Date Passed","Scheduled")),IF($H196="Declined","Declined","Open")))))))</f>
        <v/>
      </c>
      <c r="V196" s="45">
        <f>IF($A196="","",IF($W196&lt;&gt;"","Fix Data",IF($U196="Completion Date Needed","Completion Date Needed",IF($U196="Booked - Schedule Needed","Schedule Needed",IF($U196="Scheduled Date Passed","Review Scheduled Date",IF($U196="No-Show","Review No-Show",IF(AND($T196&lt;&gt;"",$T196&lt;=Setup!$B$5),"Follow-Up Due","")))))))</f>
        <v/>
      </c>
      <c r="W196" s="45">
        <f>IF($A196="","",IF(COUNTIF($A$2:$A$201,$A196)&gt;1,"Duplicate Record ID",IF($B196="","Site Alias Required",IF($C196="","Area Required",IF($D196="","Relationship Type Required",IF($E196="","Service Focus Required",IF(AND($F196="",$H196&lt;&gt;""),"Outreach Date Required",IF(AND($F196&lt;&gt;"",$H196=""),"Outreach Outcome Required",IF(AND($F196&lt;&gt;"",$F196&gt;Setup!$B$5),"Future Outreach Date",IF(AND($H196="Booked",$I196=""),"Booking Date Required",IF(AND($I196&lt;&gt;"",$H196&lt;&gt;"Booked"),"Set Outcome to Booked",IF(AND($I196&lt;&gt;"",$I196&gt;Setup!$B$5),"Future Booking Date",IF(AND($F196&lt;&gt;"",$I196&lt;&gt;"",$I196&lt;$F196),"Booking Before Outreach",IF(AND($J196&lt;&gt;"",$I196=""),"Booking Date Required",IF(AND($I196&lt;&gt;"",$J196&lt;&gt;"",$J196&lt;$I196),"Scheduled Before Booking",IF(AND($K196&lt;&gt;"",$J196=""),"Scheduled Date Required",IF(AND($L196&lt;&gt;"",$I196=""),"Booking Date Required",IF(AND($L196&lt;&gt;"",$L196&gt;Setup!$B$5),"Future Completion Date",IF(AND($J196&lt;&gt;"",$L196&lt;&gt;"",$L196&lt;$J196),"Completion Before Scheduled",IF(AND($K196="Completed",$L196=""),"Completion Date Required",IF(AND(OR($K196="Canceled",$K196="No-Show"),$L196&lt;&gt;""),"Remove Completion Date",IF(AND($L196&lt;&gt;"",$K196&lt;&gt;"Completed"),"Set Result to Completed",IF(AND($L196&lt;&gt;"",$M196=""),"Tune-Up Price Required",IF(AND($L196="",OR($N196&lt;&gt;"",$O196&lt;&gt;"")),"Completion Date Required",""))))))))))))))))))))))))</f>
        <v/>
      </c>
    </row>
    <row r="197" ht="25" customHeight="1">
      <c r="A197" s="35" t="n"/>
      <c r="B197" s="36" t="n"/>
      <c r="C197" s="37" t="n"/>
      <c r="D197" s="38" t="n"/>
      <c r="E197" s="38" t="n"/>
      <c r="F197" s="54" t="n"/>
      <c r="G197" s="37" t="n"/>
      <c r="H197" s="37" t="n"/>
      <c r="I197" s="54" t="n"/>
      <c r="J197" s="54" t="n"/>
      <c r="K197" s="37" t="n"/>
      <c r="L197" s="54" t="n"/>
      <c r="M197" s="40" t="n"/>
      <c r="N197" s="40" t="n"/>
      <c r="O197" s="41" t="n"/>
      <c r="P197" s="42">
        <f>IF($A197="","",IF($I197="",0,1))</f>
        <v/>
      </c>
      <c r="Q197" s="42">
        <f>IF($A197="","",IF($L197="",0,1))</f>
        <v/>
      </c>
      <c r="R197" s="43">
        <f>IF($A197="","",IF($L197="","",IF($M197="","",IFERROR($M197+IF($N197="",0,$N197),""))))</f>
        <v/>
      </c>
      <c r="S197" s="42">
        <f>IF(OR($A197="",$F197="",$I197=""),"",IFERROR($I197-$F197,""))</f>
        <v/>
      </c>
      <c r="T197" s="55">
        <f>IF(OR($A197="",$F197="",$I197&lt;&gt;"",$H197="Declined"),"",IFERROR($F197+Setup!$B$9,""))</f>
        <v/>
      </c>
      <c r="U197" s="45">
        <f>IF($A197="","",IF($K197="Canceled","Canceled",IF($K197="No-Show","No-Show",IF($L197&lt;&gt;"","Completed",IF($K197="Completed","Completion Date Needed",IF($I197&lt;&gt;"",IF($J197="","Booked - Schedule Needed",IF($J197&lt;Setup!$B$5,"Scheduled Date Passed","Scheduled")),IF($H197="Declined","Declined","Open")))))))</f>
        <v/>
      </c>
      <c r="V197" s="45">
        <f>IF($A197="","",IF($W197&lt;&gt;"","Fix Data",IF($U197="Completion Date Needed","Completion Date Needed",IF($U197="Booked - Schedule Needed","Schedule Needed",IF($U197="Scheduled Date Passed","Review Scheduled Date",IF($U197="No-Show","Review No-Show",IF(AND($T197&lt;&gt;"",$T197&lt;=Setup!$B$5),"Follow-Up Due","")))))))</f>
        <v/>
      </c>
      <c r="W197" s="45">
        <f>IF($A197="","",IF(COUNTIF($A$2:$A$201,$A197)&gt;1,"Duplicate Record ID",IF($B197="","Site Alias Required",IF($C197="","Area Required",IF($D197="","Relationship Type Required",IF($E197="","Service Focus Required",IF(AND($F197="",$H197&lt;&gt;""),"Outreach Date Required",IF(AND($F197&lt;&gt;"",$H197=""),"Outreach Outcome Required",IF(AND($F197&lt;&gt;"",$F197&gt;Setup!$B$5),"Future Outreach Date",IF(AND($H197="Booked",$I197=""),"Booking Date Required",IF(AND($I197&lt;&gt;"",$H197&lt;&gt;"Booked"),"Set Outcome to Booked",IF(AND($I197&lt;&gt;"",$I197&gt;Setup!$B$5),"Future Booking Date",IF(AND($F197&lt;&gt;"",$I197&lt;&gt;"",$I197&lt;$F197),"Booking Before Outreach",IF(AND($J197&lt;&gt;"",$I197=""),"Booking Date Required",IF(AND($I197&lt;&gt;"",$J197&lt;&gt;"",$J197&lt;$I197),"Scheduled Before Booking",IF(AND($K197&lt;&gt;"",$J197=""),"Scheduled Date Required",IF(AND($L197&lt;&gt;"",$I197=""),"Booking Date Required",IF(AND($L197&lt;&gt;"",$L197&gt;Setup!$B$5),"Future Completion Date",IF(AND($J197&lt;&gt;"",$L197&lt;&gt;"",$L197&lt;$J197),"Completion Before Scheduled",IF(AND($K197="Completed",$L197=""),"Completion Date Required",IF(AND(OR($K197="Canceled",$K197="No-Show"),$L197&lt;&gt;""),"Remove Completion Date",IF(AND($L197&lt;&gt;"",$K197&lt;&gt;"Completed"),"Set Result to Completed",IF(AND($L197&lt;&gt;"",$M197=""),"Tune-Up Price Required",IF(AND($L197="",OR($N197&lt;&gt;"",$O197&lt;&gt;"")),"Completion Date Required",""))))))))))))))))))))))))</f>
        <v/>
      </c>
    </row>
    <row r="198" ht="25" customHeight="1">
      <c r="A198" s="35" t="n"/>
      <c r="B198" s="36" t="n"/>
      <c r="C198" s="37" t="n"/>
      <c r="D198" s="38" t="n"/>
      <c r="E198" s="38" t="n"/>
      <c r="F198" s="54" t="n"/>
      <c r="G198" s="37" t="n"/>
      <c r="H198" s="37" t="n"/>
      <c r="I198" s="54" t="n"/>
      <c r="J198" s="54" t="n"/>
      <c r="K198" s="37" t="n"/>
      <c r="L198" s="54" t="n"/>
      <c r="M198" s="40" t="n"/>
      <c r="N198" s="40" t="n"/>
      <c r="O198" s="41" t="n"/>
      <c r="P198" s="42">
        <f>IF($A198="","",IF($I198="",0,1))</f>
        <v/>
      </c>
      <c r="Q198" s="42">
        <f>IF($A198="","",IF($L198="",0,1))</f>
        <v/>
      </c>
      <c r="R198" s="43">
        <f>IF($A198="","",IF($L198="","",IF($M198="","",IFERROR($M198+IF($N198="",0,$N198),""))))</f>
        <v/>
      </c>
      <c r="S198" s="42">
        <f>IF(OR($A198="",$F198="",$I198=""),"",IFERROR($I198-$F198,""))</f>
        <v/>
      </c>
      <c r="T198" s="55">
        <f>IF(OR($A198="",$F198="",$I198&lt;&gt;"",$H198="Declined"),"",IFERROR($F198+Setup!$B$9,""))</f>
        <v/>
      </c>
      <c r="U198" s="45">
        <f>IF($A198="","",IF($K198="Canceled","Canceled",IF($K198="No-Show","No-Show",IF($L198&lt;&gt;"","Completed",IF($K198="Completed","Completion Date Needed",IF($I198&lt;&gt;"",IF($J198="","Booked - Schedule Needed",IF($J198&lt;Setup!$B$5,"Scheduled Date Passed","Scheduled")),IF($H198="Declined","Declined","Open")))))))</f>
        <v/>
      </c>
      <c r="V198" s="45">
        <f>IF($A198="","",IF($W198&lt;&gt;"","Fix Data",IF($U198="Completion Date Needed","Completion Date Needed",IF($U198="Booked - Schedule Needed","Schedule Needed",IF($U198="Scheduled Date Passed","Review Scheduled Date",IF($U198="No-Show","Review No-Show",IF(AND($T198&lt;&gt;"",$T198&lt;=Setup!$B$5),"Follow-Up Due","")))))))</f>
        <v/>
      </c>
      <c r="W198" s="45">
        <f>IF($A198="","",IF(COUNTIF($A$2:$A$201,$A198)&gt;1,"Duplicate Record ID",IF($B198="","Site Alias Required",IF($C198="","Area Required",IF($D198="","Relationship Type Required",IF($E198="","Service Focus Required",IF(AND($F198="",$H198&lt;&gt;""),"Outreach Date Required",IF(AND($F198&lt;&gt;"",$H198=""),"Outreach Outcome Required",IF(AND($F198&lt;&gt;"",$F198&gt;Setup!$B$5),"Future Outreach Date",IF(AND($H198="Booked",$I198=""),"Booking Date Required",IF(AND($I198&lt;&gt;"",$H198&lt;&gt;"Booked"),"Set Outcome to Booked",IF(AND($I198&lt;&gt;"",$I198&gt;Setup!$B$5),"Future Booking Date",IF(AND($F198&lt;&gt;"",$I198&lt;&gt;"",$I198&lt;$F198),"Booking Before Outreach",IF(AND($J198&lt;&gt;"",$I198=""),"Booking Date Required",IF(AND($I198&lt;&gt;"",$J198&lt;&gt;"",$J198&lt;$I198),"Scheduled Before Booking",IF(AND($K198&lt;&gt;"",$J198=""),"Scheduled Date Required",IF(AND($L198&lt;&gt;"",$I198=""),"Booking Date Required",IF(AND($L198&lt;&gt;"",$L198&gt;Setup!$B$5),"Future Completion Date",IF(AND($J198&lt;&gt;"",$L198&lt;&gt;"",$L198&lt;$J198),"Completion Before Scheduled",IF(AND($K198="Completed",$L198=""),"Completion Date Required",IF(AND(OR($K198="Canceled",$K198="No-Show"),$L198&lt;&gt;""),"Remove Completion Date",IF(AND($L198&lt;&gt;"",$K198&lt;&gt;"Completed"),"Set Result to Completed",IF(AND($L198&lt;&gt;"",$M198=""),"Tune-Up Price Required",IF(AND($L198="",OR($N198&lt;&gt;"",$O198&lt;&gt;"")),"Completion Date Required",""))))))))))))))))))))))))</f>
        <v/>
      </c>
    </row>
    <row r="199" ht="25" customHeight="1">
      <c r="A199" s="35" t="n"/>
      <c r="B199" s="36" t="n"/>
      <c r="C199" s="37" t="n"/>
      <c r="D199" s="38" t="n"/>
      <c r="E199" s="38" t="n"/>
      <c r="F199" s="54" t="n"/>
      <c r="G199" s="37" t="n"/>
      <c r="H199" s="37" t="n"/>
      <c r="I199" s="54" t="n"/>
      <c r="J199" s="54" t="n"/>
      <c r="K199" s="37" t="n"/>
      <c r="L199" s="54" t="n"/>
      <c r="M199" s="40" t="n"/>
      <c r="N199" s="40" t="n"/>
      <c r="O199" s="41" t="n"/>
      <c r="P199" s="42">
        <f>IF($A199="","",IF($I199="",0,1))</f>
        <v/>
      </c>
      <c r="Q199" s="42">
        <f>IF($A199="","",IF($L199="",0,1))</f>
        <v/>
      </c>
      <c r="R199" s="43">
        <f>IF($A199="","",IF($L199="","",IF($M199="","",IFERROR($M199+IF($N199="",0,$N199),""))))</f>
        <v/>
      </c>
      <c r="S199" s="42">
        <f>IF(OR($A199="",$F199="",$I199=""),"",IFERROR($I199-$F199,""))</f>
        <v/>
      </c>
      <c r="T199" s="55">
        <f>IF(OR($A199="",$F199="",$I199&lt;&gt;"",$H199="Declined"),"",IFERROR($F199+Setup!$B$9,""))</f>
        <v/>
      </c>
      <c r="U199" s="45">
        <f>IF($A199="","",IF($K199="Canceled","Canceled",IF($K199="No-Show","No-Show",IF($L199&lt;&gt;"","Completed",IF($K199="Completed","Completion Date Needed",IF($I199&lt;&gt;"",IF($J199="","Booked - Schedule Needed",IF($J199&lt;Setup!$B$5,"Scheduled Date Passed","Scheduled")),IF($H199="Declined","Declined","Open")))))))</f>
        <v/>
      </c>
      <c r="V199" s="45">
        <f>IF($A199="","",IF($W199&lt;&gt;"","Fix Data",IF($U199="Completion Date Needed","Completion Date Needed",IF($U199="Booked - Schedule Needed","Schedule Needed",IF($U199="Scheduled Date Passed","Review Scheduled Date",IF($U199="No-Show","Review No-Show",IF(AND($T199&lt;&gt;"",$T199&lt;=Setup!$B$5),"Follow-Up Due","")))))))</f>
        <v/>
      </c>
      <c r="W199" s="45">
        <f>IF($A199="","",IF(COUNTIF($A$2:$A$201,$A199)&gt;1,"Duplicate Record ID",IF($B199="","Site Alias Required",IF($C199="","Area Required",IF($D199="","Relationship Type Required",IF($E199="","Service Focus Required",IF(AND($F199="",$H199&lt;&gt;""),"Outreach Date Required",IF(AND($F199&lt;&gt;"",$H199=""),"Outreach Outcome Required",IF(AND($F199&lt;&gt;"",$F199&gt;Setup!$B$5),"Future Outreach Date",IF(AND($H199="Booked",$I199=""),"Booking Date Required",IF(AND($I199&lt;&gt;"",$H199&lt;&gt;"Booked"),"Set Outcome to Booked",IF(AND($I199&lt;&gt;"",$I199&gt;Setup!$B$5),"Future Booking Date",IF(AND($F199&lt;&gt;"",$I199&lt;&gt;"",$I199&lt;$F199),"Booking Before Outreach",IF(AND($J199&lt;&gt;"",$I199=""),"Booking Date Required",IF(AND($I199&lt;&gt;"",$J199&lt;&gt;"",$J199&lt;$I199),"Scheduled Before Booking",IF(AND($K199&lt;&gt;"",$J199=""),"Scheduled Date Required",IF(AND($L199&lt;&gt;"",$I199=""),"Booking Date Required",IF(AND($L199&lt;&gt;"",$L199&gt;Setup!$B$5),"Future Completion Date",IF(AND($J199&lt;&gt;"",$L199&lt;&gt;"",$L199&lt;$J199),"Completion Before Scheduled",IF(AND($K199="Completed",$L199=""),"Completion Date Required",IF(AND(OR($K199="Canceled",$K199="No-Show"),$L199&lt;&gt;""),"Remove Completion Date",IF(AND($L199&lt;&gt;"",$K199&lt;&gt;"Completed"),"Set Result to Completed",IF(AND($L199&lt;&gt;"",$M199=""),"Tune-Up Price Required",IF(AND($L199="",OR($N199&lt;&gt;"",$O199&lt;&gt;"")),"Completion Date Required",""))))))))))))))))))))))))</f>
        <v/>
      </c>
    </row>
    <row r="200" ht="25" customHeight="1">
      <c r="A200" s="35" t="n"/>
      <c r="B200" s="36" t="n"/>
      <c r="C200" s="37" t="n"/>
      <c r="D200" s="38" t="n"/>
      <c r="E200" s="38" t="n"/>
      <c r="F200" s="54" t="n"/>
      <c r="G200" s="37" t="n"/>
      <c r="H200" s="37" t="n"/>
      <c r="I200" s="54" t="n"/>
      <c r="J200" s="54" t="n"/>
      <c r="K200" s="37" t="n"/>
      <c r="L200" s="54" t="n"/>
      <c r="M200" s="40" t="n"/>
      <c r="N200" s="40" t="n"/>
      <c r="O200" s="41" t="n"/>
      <c r="P200" s="42">
        <f>IF($A200="","",IF($I200="",0,1))</f>
        <v/>
      </c>
      <c r="Q200" s="42">
        <f>IF($A200="","",IF($L200="",0,1))</f>
        <v/>
      </c>
      <c r="R200" s="43">
        <f>IF($A200="","",IF($L200="","",IF($M200="","",IFERROR($M200+IF($N200="",0,$N200),""))))</f>
        <v/>
      </c>
      <c r="S200" s="42">
        <f>IF(OR($A200="",$F200="",$I200=""),"",IFERROR($I200-$F200,""))</f>
        <v/>
      </c>
      <c r="T200" s="55">
        <f>IF(OR($A200="",$F200="",$I200&lt;&gt;"",$H200="Declined"),"",IFERROR($F200+Setup!$B$9,""))</f>
        <v/>
      </c>
      <c r="U200" s="45">
        <f>IF($A200="","",IF($K200="Canceled","Canceled",IF($K200="No-Show","No-Show",IF($L200&lt;&gt;"","Completed",IF($K200="Completed","Completion Date Needed",IF($I200&lt;&gt;"",IF($J200="","Booked - Schedule Needed",IF($J200&lt;Setup!$B$5,"Scheduled Date Passed","Scheduled")),IF($H200="Declined","Declined","Open")))))))</f>
        <v/>
      </c>
      <c r="V200" s="45">
        <f>IF($A200="","",IF($W200&lt;&gt;"","Fix Data",IF($U200="Completion Date Needed","Completion Date Needed",IF($U200="Booked - Schedule Needed","Schedule Needed",IF($U200="Scheduled Date Passed","Review Scheduled Date",IF($U200="No-Show","Review No-Show",IF(AND($T200&lt;&gt;"",$T200&lt;=Setup!$B$5),"Follow-Up Due","")))))))</f>
        <v/>
      </c>
      <c r="W200" s="45">
        <f>IF($A200="","",IF(COUNTIF($A$2:$A$201,$A200)&gt;1,"Duplicate Record ID",IF($B200="","Site Alias Required",IF($C200="","Area Required",IF($D200="","Relationship Type Required",IF($E200="","Service Focus Required",IF(AND($F200="",$H200&lt;&gt;""),"Outreach Date Required",IF(AND($F200&lt;&gt;"",$H200=""),"Outreach Outcome Required",IF(AND($F200&lt;&gt;"",$F200&gt;Setup!$B$5),"Future Outreach Date",IF(AND($H200="Booked",$I200=""),"Booking Date Required",IF(AND($I200&lt;&gt;"",$H200&lt;&gt;"Booked"),"Set Outcome to Booked",IF(AND($I200&lt;&gt;"",$I200&gt;Setup!$B$5),"Future Booking Date",IF(AND($F200&lt;&gt;"",$I200&lt;&gt;"",$I200&lt;$F200),"Booking Before Outreach",IF(AND($J200&lt;&gt;"",$I200=""),"Booking Date Required",IF(AND($I200&lt;&gt;"",$J200&lt;&gt;"",$J200&lt;$I200),"Scheduled Before Booking",IF(AND($K200&lt;&gt;"",$J200=""),"Scheduled Date Required",IF(AND($L200&lt;&gt;"",$I200=""),"Booking Date Required",IF(AND($L200&lt;&gt;"",$L200&gt;Setup!$B$5),"Future Completion Date",IF(AND($J200&lt;&gt;"",$L200&lt;&gt;"",$L200&lt;$J200),"Completion Before Scheduled",IF(AND($K200="Completed",$L200=""),"Completion Date Required",IF(AND(OR($K200="Canceled",$K200="No-Show"),$L200&lt;&gt;""),"Remove Completion Date",IF(AND($L200&lt;&gt;"",$K200&lt;&gt;"Completed"),"Set Result to Completed",IF(AND($L200&lt;&gt;"",$M200=""),"Tune-Up Price Required",IF(AND($L200="",OR($N200&lt;&gt;"",$O200&lt;&gt;"")),"Completion Date Required",""))))))))))))))))))))))))</f>
        <v/>
      </c>
    </row>
    <row r="201" ht="25" customHeight="1">
      <c r="A201" s="35" t="n"/>
      <c r="B201" s="36" t="n"/>
      <c r="C201" s="37" t="n"/>
      <c r="D201" s="38" t="n"/>
      <c r="E201" s="38" t="n"/>
      <c r="F201" s="54" t="n"/>
      <c r="G201" s="37" t="n"/>
      <c r="H201" s="37" t="n"/>
      <c r="I201" s="54" t="n"/>
      <c r="J201" s="54" t="n"/>
      <c r="K201" s="37" t="n"/>
      <c r="L201" s="54" t="n"/>
      <c r="M201" s="40" t="n"/>
      <c r="N201" s="40" t="n"/>
      <c r="O201" s="41" t="n"/>
      <c r="P201" s="42">
        <f>IF($A201="","",IF($I201="",0,1))</f>
        <v/>
      </c>
      <c r="Q201" s="42">
        <f>IF($A201="","",IF($L201="",0,1))</f>
        <v/>
      </c>
      <c r="R201" s="43">
        <f>IF($A201="","",IF($L201="","",IF($M201="","",IFERROR($M201+IF($N201="",0,$N201),""))))</f>
        <v/>
      </c>
      <c r="S201" s="42">
        <f>IF(OR($A201="",$F201="",$I201=""),"",IFERROR($I201-$F201,""))</f>
        <v/>
      </c>
      <c r="T201" s="55">
        <f>IF(OR($A201="",$F201="",$I201&lt;&gt;"",$H201="Declined"),"",IFERROR($F201+Setup!$B$9,""))</f>
        <v/>
      </c>
      <c r="U201" s="45">
        <f>IF($A201="","",IF($K201="Canceled","Canceled",IF($K201="No-Show","No-Show",IF($L201&lt;&gt;"","Completed",IF($K201="Completed","Completion Date Needed",IF($I201&lt;&gt;"",IF($J201="","Booked - Schedule Needed",IF($J201&lt;Setup!$B$5,"Scheduled Date Passed","Scheduled")),IF($H201="Declined","Declined","Open")))))))</f>
        <v/>
      </c>
      <c r="V201" s="45">
        <f>IF($A201="","",IF($W201&lt;&gt;"","Fix Data",IF($U201="Completion Date Needed","Completion Date Needed",IF($U201="Booked - Schedule Needed","Schedule Needed",IF($U201="Scheduled Date Passed","Review Scheduled Date",IF($U201="No-Show","Review No-Show",IF(AND($T201&lt;&gt;"",$T201&lt;=Setup!$B$5),"Follow-Up Due","")))))))</f>
        <v/>
      </c>
      <c r="W201" s="45">
        <f>IF($A201="","",IF(COUNTIF($A$2:$A$201,$A201)&gt;1,"Duplicate Record ID",IF($B201="","Site Alias Required",IF($C201="","Area Required",IF($D201="","Relationship Type Required",IF($E201="","Service Focus Required",IF(AND($F201="",$H201&lt;&gt;""),"Outreach Date Required",IF(AND($F201&lt;&gt;"",$H201=""),"Outreach Outcome Required",IF(AND($F201&lt;&gt;"",$F201&gt;Setup!$B$5),"Future Outreach Date",IF(AND($H201="Booked",$I201=""),"Booking Date Required",IF(AND($I201&lt;&gt;"",$H201&lt;&gt;"Booked"),"Set Outcome to Booked",IF(AND($I201&lt;&gt;"",$I201&gt;Setup!$B$5),"Future Booking Date",IF(AND($F201&lt;&gt;"",$I201&lt;&gt;"",$I201&lt;$F201),"Booking Before Outreach",IF(AND($J201&lt;&gt;"",$I201=""),"Booking Date Required",IF(AND($I201&lt;&gt;"",$J201&lt;&gt;"",$J201&lt;$I201),"Scheduled Before Booking",IF(AND($K201&lt;&gt;"",$J201=""),"Scheduled Date Required",IF(AND($L201&lt;&gt;"",$I201=""),"Booking Date Required",IF(AND($L201&lt;&gt;"",$L201&gt;Setup!$B$5),"Future Completion Date",IF(AND($J201&lt;&gt;"",$L201&lt;&gt;"",$L201&lt;$J201),"Completion Before Scheduled",IF(AND($K201="Completed",$L201=""),"Completion Date Required",IF(AND(OR($K201="Canceled",$K201="No-Show"),$L201&lt;&gt;""),"Remove Completion Date",IF(AND($L201&lt;&gt;"",$K201&lt;&gt;"Completed"),"Set Result to Completed",IF(AND($L201&lt;&gt;"",$M201=""),"Tune-Up Price Required",IF(AND($L201="",OR($N201&lt;&gt;"",$O201&lt;&gt;"")),"Completion Date Required",""))))))))))))))))))))))))</f>
        <v/>
      </c>
    </row>
  </sheetData>
  <autoFilter ref="A1:W201"/>
  <conditionalFormatting sqref="W2:W201">
    <cfRule type="expression" priority="1" dxfId="0" stopIfTrue="1">
      <formula>LEN($W2)&gt;0</formula>
    </cfRule>
  </conditionalFormatting>
  <conditionalFormatting sqref="V2:V201">
    <cfRule type="expression" priority="2" dxfId="0" stopIfTrue="1">
      <formula>$V2="Fix Data"</formula>
    </cfRule>
    <cfRule type="expression" priority="3" dxfId="1">
      <formula>AND($V2&lt;&gt;"",$V2&lt;&gt;"Fix Data")</formula>
    </cfRule>
  </conditionalFormatting>
  <conditionalFormatting sqref="T2:T201">
    <cfRule type="expression" priority="4" dxfId="1">
      <formula>AND($T2&lt;&gt;"",$T2&lt;=INDIRECT("Setup!$B$5"),$I2="")</formula>
    </cfRule>
  </conditionalFormatting>
  <conditionalFormatting sqref="U2:U201">
    <cfRule type="expression" priority="5" dxfId="2" stopIfTrue="1">
      <formula>$U2="Completed"</formula>
    </cfRule>
    <cfRule type="expression" priority="6" dxfId="5" stopIfTrue="1">
      <formula>$U2="Scheduled"</formula>
    </cfRule>
    <cfRule type="expression" priority="7" dxfId="3" stopIfTrue="1">
      <formula>$U2="Open"</formula>
    </cfRule>
    <cfRule type="expression" priority="8" dxfId="6" stopIfTrue="1">
      <formula>OR($U2="Declined",$U2="Canceled")</formula>
    </cfRule>
    <cfRule type="expression" priority="9" dxfId="0" stopIfTrue="1">
      <formula>OR(IFERROR(SEARCH("Needed",$U2),0)&gt;0,IFERROR(SEARCH("Passed",$U2),0)&gt;0)</formula>
    </cfRule>
    <cfRule type="expression" priority="10" dxfId="1" stopIfTrue="1">
      <formula>$U2="No-Show"</formula>
    </cfRule>
  </conditionalFormatting>
  <dataValidations count="15">
    <dataValidation sqref="A2:A201" showDropDown="0" showInputMessage="0" showErrorMessage="1" allowBlank="0" errorTitle="Record ID is too long" error="Enter a campaign record ID containing no more than 20 characters." type="textLength" operator="lessThanOrEqual">
      <formula1>20</formula1>
    </dataValidation>
    <dataValidation sqref="B2:B201" showDropDown="0" showInputMessage="0" showErrorMessage="1" allowBlank="0" errorTitle="Site alias is too long" error="Enter a fictional site alias containing no more than 50 characters." type="textLength" operator="lessThanOrEqual">
      <formula1>50</formula1>
    </dataValidation>
    <dataValidation sqref="C2:C201" showDropDown="0" showInputMessage="1" showErrorMessage="1" allowBlank="0" errorTitle="Area is not valid" error="Select North, Central, South, or Outlying." type="list">
      <formula1>INDIRECT("Setup!$D$2:$D$5")</formula1>
    </dataValidation>
    <dataValidation sqref="D2:D201" showDropDown="0" showInputMessage="1" showErrorMessage="1" allowBlank="0" errorTitle="Relationship type is not valid" error="Select a relationship type from the Setup list." type="list">
      <formula1>INDIRECT("Setup!$E$2:$E$4")</formula1>
    </dataValidation>
    <dataValidation sqref="E2:E201" showDropDown="0" showInputMessage="1" showErrorMessage="1" allowBlank="0" errorTitle="Service focus is not valid" error="Select a service focus from the Setup list." type="list">
      <formula1>INDIRECT("Setup!$F$2:$F$4")</formula1>
    </dataValidation>
    <dataValidation sqref="G2:G201" showDropDown="0" showInputMessage="1" showErrorMessage="1" allowBlank="0" errorTitle="Outreach method is not valid" error="Select Phone, Email, Text, or Postcard." type="list">
      <formula1>INDIRECT("Setup!$G$2:$G$5")</formula1>
    </dataValidation>
    <dataValidation sqref="H2:H201" showDropDown="0" showInputMessage="1" showErrorMessage="1" allowBlank="0" errorTitle="Outreach outcome is not valid" error="Select an outreach outcome from the Setup list." type="list">
      <formula1>INDIRECT("Setup!$H$2:$H$5")</formula1>
    </dataValidation>
    <dataValidation sqref="K2:K201" showDropDown="0" showInputMessage="1" showErrorMessage="1" allowBlank="0" errorTitle="Appointment result is not valid" error="Select Completed, Canceled, No-Show, or leave the cell blank." type="list">
      <formula1>INDIRECT("Setup!$I$2:$I$4")</formula1>
    </dataValidation>
    <dataValidation sqref="F2:F201" showDropDown="0" showInputMessage="0" showErrorMessage="1" allowBlank="0" errorTitle="Outreach date is not valid" error="Enter a date from the campaign start through the campaign end, or leave the cell blank." type="date" operator="between">
      <formula1>INDIRECT("Setup!$B$3")</formula1>
      <formula2>INDIRECT("Setup!$B$4")</formula2>
    </dataValidation>
    <dataValidation sqref="I2:I201" showDropDown="0" showInputMessage="0" showErrorMessage="1" allowBlank="0" errorTitle="Campaign date is not valid" error="Enter a date from the campaign start through 90 days after the campaign end, or leave the cell blank." type="date" operator="between">
      <formula1>INDIRECT("Setup!$B$3")</formula1>
      <formula2>INDIRECT("Setup!$B$4")+90</formula2>
    </dataValidation>
    <dataValidation sqref="J2:J201" showDropDown="0" showInputMessage="0" showErrorMessage="1" allowBlank="0" errorTitle="Campaign date is not valid" error="Enter a date from the campaign start through 90 days after the campaign end, or leave the cell blank." type="date" operator="between">
      <formula1>INDIRECT("Setup!$B$3")</formula1>
      <formula2>INDIRECT("Setup!$B$4")+90</formula2>
    </dataValidation>
    <dataValidation sqref="L2:L201" showDropDown="0" showInputMessage="0" showErrorMessage="1" allowBlank="0" errorTitle="Campaign date is not valid" error="Enter a date from the campaign start through 90 days after the campaign end, or leave the cell blank." type="date" operator="between">
      <formula1>INDIRECT("Setup!$B$3")</formula1>
      <formula2>INDIRECT("Setup!$B$4")+90</formula2>
    </dataValidation>
    <dataValidation sqref="M2:M201" showDropDown="0" showInputMessage="0" showErrorMessage="1" allowBlank="0" errorTitle="Revenue amount is not valid" error="Enter an amount from $0.00 through $10,000.00, or leave the cell blank." type="decimal" operator="between">
      <formula1>0</formula1>
      <formula2>10000</formula2>
    </dataValidation>
    <dataValidation sqref="N2:N201" showDropDown="0" showInputMessage="0" showErrorMessage="1" allowBlank="0" errorTitle="Revenue amount is not valid" error="Enter an amount from $0.00 through $10,000.00, or leave the cell blank." type="decimal" operator="between">
      <formula1>0</formula1>
      <formula2>10000</formula2>
    </dataValidation>
    <dataValidation sqref="O2:O201" showDropDown="0" showInputMessage="0" showErrorMessage="1" allowBlank="0" errorTitle="Labor hours are not valid" error="Enter labor hours from 0 through 24, or leave the cell blank." type="decimal" operator="between">
      <formula1>0</formula1>
      <formula2>24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2026-09-12T09:29:26Z</dcterms:created>
  <dcterms:modified xmlns:dcterms="http://purl.org/dc/terms/" xmlns:xsi="http://www.w3.org/2001/XMLSchema-instance" xsi:type="dcterms:W3CDTF">2026-09-12T09:29:27+00:00Z</dcterms:modified>
</cp:coreProperties>
</file>