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spection Item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'Inspection Items'!$A$4:$R$104</definedName>
    <definedName name="_xlnm._FilterDatabase" localSheetId="2" hidden="1">'Assumptions'!$A$2:$C$10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i val="1"/>
      <color rgb="005D6D73"/>
      <sz val="9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top" wrapText="1"/>
    </xf>
    <xf numFmtId="0" fontId="5" fillId="0" borderId="0" pivotButton="0" quotePrefix="0" xfId="0"/>
    <xf numFmtId="164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2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2" fontId="3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0" borderId="0" pivotButton="0" quotePrefix="0" xfId="0"/>
    <xf numFmtId="164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color rgb="00FFFFFF"/>
        <sz val="10"/>
      </font>
      <fill>
        <patternFill patternType="solid">
          <fgColor rgb="00E87524"/>
        </patternFill>
      </fill>
    </dxf>
    <dxf>
      <font>
        <name val="Calibri"/>
        <color rgb="00FFFFFF"/>
        <sz val="10"/>
      </font>
      <fill>
        <patternFill patternType="solid">
          <fgColor rgb="00C6532F"/>
        </patternFill>
      </fill>
    </dxf>
    <dxf>
      <font>
        <name val="Calibri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Items by Condition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'Summary'!E2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'Summary'!$D$3:$D$7</f>
            </numRef>
          </cat>
          <val>
            <numRef>
              <f>'Summary'!$E$3:$E$7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Condition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2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3" customWidth="1" min="3" max="3"/>
    <col width="22" customWidth="1" min="4" max="4"/>
    <col width="12" customWidth="1" min="5" max="5"/>
    <col width="3" customWidth="1" min="6" max="6"/>
    <col width="15" customWidth="1" min="7" max="7"/>
    <col width="15" customWidth="1" min="8" max="8"/>
  </cols>
  <sheetData>
    <row r="1" ht="28" customHeight="1">
      <c r="A1" s="1" t="inlineStr">
        <is>
          <t>HVAC Maintenance Inspection Summary</t>
        </is>
      </c>
    </row>
    <row r="2">
      <c r="A2" s="2" t="inlineStr">
        <is>
          <t>Calculated Indicator</t>
        </is>
      </c>
      <c r="B2" s="2" t="inlineStr">
        <is>
          <t>Current Value</t>
        </is>
      </c>
      <c r="D2" s="2" t="inlineStr">
        <is>
          <t>Equipment Condition</t>
        </is>
      </c>
      <c r="E2" s="2" t="inlineStr">
        <is>
          <t>Items</t>
        </is>
      </c>
    </row>
    <row r="3" ht="24" customHeight="1">
      <c r="A3" s="3" t="inlineStr">
        <is>
          <t>Inspection items</t>
        </is>
      </c>
      <c r="B3" s="4">
        <f>COUNTIF('Inspection Items'!$B$5:$B$104,"&lt;&gt;")</f>
        <v/>
      </c>
      <c r="D3" s="5" t="inlineStr">
        <is>
          <t>Good</t>
        </is>
      </c>
      <c r="E3" s="4">
        <f>COUNTIF('Inspection Items'!$F$5:$F$104,D3)</f>
        <v/>
      </c>
    </row>
    <row r="4" ht="24" customHeight="1">
      <c r="A4" s="6" t="inlineStr">
        <is>
          <t>Jobs represented</t>
        </is>
      </c>
      <c r="B4" s="7">
        <f>IFERROR(SUMPRODUCT(('Inspection Items'!$B$5:$B$104&lt;&gt;"")/COUNTIF('Inspection Items'!$B$5:$B$104,'Inspection Items'!$B$5:$B$104&amp;"")),0)</f>
        <v/>
      </c>
      <c r="D4" s="8" t="inlineStr">
        <is>
          <t>Monitor</t>
        </is>
      </c>
      <c r="E4" s="7">
        <f>COUNTIF('Inspection Items'!$F$5:$F$104,D4)</f>
        <v/>
      </c>
    </row>
    <row r="5" ht="24" customHeight="1">
      <c r="A5" s="3" t="inlineStr">
        <is>
          <t>Open work items</t>
        </is>
      </c>
      <c r="B5" s="4">
        <f>COUNTIF('Inspection Items'!$P$5:$P$104,"Observed")+COUNTIF('Inspection Items'!$P$5:$P$104,"Recommended")+COUNTIF('Inspection Items'!$P$5:$P$104,"Quoted")+COUNTIF('Inspection Items'!$P$5:$P$104,"Approved")+COUNTIF('Inspection Items'!$P$5:$P$104,"Scheduled")</f>
        <v/>
      </c>
      <c r="D5" s="5" t="inlineStr">
        <is>
          <t>Needs Service</t>
        </is>
      </c>
      <c r="E5" s="4">
        <f>COUNTIF('Inspection Items'!$F$5:$F$104,D5)</f>
        <v/>
      </c>
    </row>
    <row r="6" ht="24" customHeight="1">
      <c r="A6" s="6" t="inlineStr">
        <is>
          <t>Items pending approval review</t>
        </is>
      </c>
      <c r="B6" s="7">
        <f>COUNTIF('Inspection Items'!$R$5:$R$104,"Pending Review")</f>
        <v/>
      </c>
      <c r="D6" s="8" t="inlineStr">
        <is>
          <t>Out of Service</t>
        </is>
      </c>
      <c r="E6" s="7">
        <f>COUNTIF('Inspection Items'!$F$5:$F$104,D6)</f>
        <v/>
      </c>
    </row>
    <row r="7" ht="24" customHeight="1">
      <c r="A7" s="3" t="inlineStr">
        <is>
          <t>Out-of-service items</t>
        </is>
      </c>
      <c r="B7" s="4">
        <f>COUNTIF('Inspection Items'!$F$5:$F$104,"Out of Service")</f>
        <v/>
      </c>
      <c r="D7" s="5" t="inlineStr">
        <is>
          <t>Not Assessed</t>
        </is>
      </c>
      <c r="E7" s="4">
        <f>COUNTIF('Inspection Items'!$F$5:$F$104,D7)</f>
        <v/>
      </c>
    </row>
    <row r="8" ht="24" customHeight="1">
      <c r="A8" s="6" t="inlineStr">
        <is>
          <t>Items older than alert limit</t>
        </is>
      </c>
      <c r="B8" s="7">
        <f>COUNTIFS('Inspection Items'!$A$5:$A$104,"&lt;&gt;",'Inspection Items'!$A$5:$A$104,"&lt;"&amp;TODAY()-Assumptions!$B$4,'Inspection Items'!$B$5:$B$104,"&lt;&gt;")</f>
        <v/>
      </c>
    </row>
    <row r="9" ht="24" customHeight="1">
      <c r="A9" s="3" t="inlineStr">
        <is>
          <t>Total labor hours</t>
        </is>
      </c>
      <c r="B9" s="9">
        <f>SUM('Inspection Items'!$L$5:$L$104)</f>
        <v/>
      </c>
    </row>
    <row r="10" ht="24" customHeight="1">
      <c r="A10" s="6" t="inlineStr">
        <is>
          <t>Total estimated cost</t>
        </is>
      </c>
      <c r="B10" s="30">
        <f>SUM('Inspection Items'!$M$5:$M$104)</f>
        <v/>
      </c>
    </row>
    <row r="11" ht="24" customHeight="1">
      <c r="A11" s="3" t="inlineStr">
        <is>
          <t>Total estimated price</t>
        </is>
      </c>
      <c r="B11" s="31">
        <f>SUM('Inspection Items'!$N$5:$N$104)</f>
        <v/>
      </c>
    </row>
    <row r="12" ht="24" customHeight="1">
      <c r="A12" s="6" t="inlineStr">
        <is>
          <t>Estimated price less cost</t>
        </is>
      </c>
      <c r="B12" s="30">
        <f>IF(COUNT('Inspection Items'!$N$5:$N$104)=0,"",IFERROR(SUM('Inspection Items'!$N$5:$N$104)-SUM('Inspection Items'!$M$5:$M$104),""))</f>
        <v/>
      </c>
    </row>
    <row r="13" ht="24" customHeight="1">
      <c r="A13" s="3" t="inlineStr">
        <is>
          <t>Approval rate</t>
        </is>
      </c>
      <c r="B13" s="32">
        <f>IFERROR(COUNTIF('Inspection Items'!$R$5:$R$104,"Approved")/(COUNTIF('Inspection Items'!$R$5:$R$104,"Approved")+COUNTIF('Inspection Items'!$R$5:$R$104,"Declined")+COUNTIF('Inspection Items'!$R$5:$R$104,"Pending Review")),"")</f>
        <v/>
      </c>
    </row>
    <row r="14" ht="24" customHeight="1">
      <c r="A14" s="6" t="inlineStr">
        <is>
          <t>Latest inspection date</t>
        </is>
      </c>
      <c r="B14" s="13">
        <f>IF(COUNT('Inspection Items'!$A$5:$A$104)=0,"",IFERROR(MAX('Inspection Items'!$A$5:$A$104),""))</f>
        <v/>
      </c>
    </row>
    <row r="15" ht="24" customHeight="1">
      <c r="A15" s="3" t="inlineStr">
        <is>
          <t>Photo references entered</t>
        </is>
      </c>
      <c r="B15" s="4">
        <f>COUNTIF('Inspection Items'!$Q$5:$Q$104,"&lt;&gt;")</f>
        <v/>
      </c>
    </row>
  </sheetData>
  <mergeCells count="1">
    <mergeCell ref="A1:H1"/>
  </mergeCells>
  <conditionalFormatting sqref="B6">
    <cfRule type="expression" priority="1" dxfId="0">
      <formula>B6&gt;0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0">
      <formula>B8&gt;0</formula>
    </cfRule>
  </conditionalFormatting>
  <conditionalFormatting sqref="B12">
    <cfRule type="expression" priority="4" dxfId="1">
      <formula>B12&lt;0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23" customWidth="1" min="4" max="4"/>
    <col width="18" customWidth="1" min="5" max="5"/>
    <col width="19" customWidth="1" min="6" max="6"/>
    <col width="38" customWidth="1" min="7" max="7"/>
    <col width="40" customWidth="1" min="8" max="8"/>
    <col width="11" customWidth="1" min="9" max="9"/>
    <col width="13" customWidth="1" min="10" max="10"/>
    <col width="13" customWidth="1" min="11" max="11"/>
    <col width="13" customWidth="1" min="12" max="12"/>
    <col width="15" customWidth="1" min="13" max="13"/>
    <col width="15" customWidth="1" min="14" max="14"/>
    <col width="19" customWidth="1" min="15" max="15"/>
    <col width="17" customWidth="1" min="16" max="16"/>
    <col width="23" customWidth="1" min="17" max="17"/>
    <col width="19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1" t="inlineStr">
        <is>
          <t>HVAC Maintenance Inspection Report</t>
        </is>
      </c>
    </row>
    <row r="2" ht="32" customHeight="1">
      <c r="A2" s="14" t="inlineStr">
        <is>
          <t>Enter one observed item per row. Peach cells are editable; Estimated Cost is calculated from quantity, unit cost, labor hours, and the editable labor-cost assumption.</t>
        </is>
      </c>
      <c r="S2">
        <f>Assumptions!$B$5</f>
        <v/>
      </c>
      <c r="T2">
        <f>Assumptions!$D$3</f>
        <v/>
      </c>
      <c r="U2">
        <f>Assumptions!$E$3</f>
        <v/>
      </c>
      <c r="V2">
        <f>Assumptions!$F$3</f>
        <v/>
      </c>
      <c r="W2">
        <f>Assumptions!$G$3</f>
        <v/>
      </c>
      <c r="X2">
        <f>Assumptions!$H$3</f>
        <v/>
      </c>
      <c r="Y2">
        <f>Assumptions!$I$3</f>
        <v/>
      </c>
    </row>
    <row r="3">
      <c r="A3" s="15" t="inlineStr">
        <is>
          <t>Loaded labor cost per hour</t>
        </is>
      </c>
      <c r="B3" s="33">
        <f>Assumptions!$B$3</f>
        <v/>
      </c>
      <c r="S3">
        <f>Assumptions!$B$6</f>
        <v/>
      </c>
      <c r="T3">
        <f>Assumptions!$D$4</f>
        <v/>
      </c>
      <c r="U3">
        <f>Assumptions!$E$4</f>
        <v/>
      </c>
      <c r="V3">
        <f>Assumptions!$F$4</f>
        <v/>
      </c>
      <c r="W3">
        <f>Assumptions!$G$4</f>
        <v/>
      </c>
      <c r="X3">
        <f>Assumptions!$H$4</f>
        <v/>
      </c>
      <c r="Y3">
        <f>Assumptions!$I$4</f>
        <v/>
      </c>
    </row>
    <row r="4" ht="42" customHeight="1">
      <c r="A4" s="17" t="inlineStr">
        <is>
          <t>Inspection Date</t>
        </is>
      </c>
      <c r="B4" s="17" t="inlineStr">
        <is>
          <t>Job ID</t>
        </is>
      </c>
      <c r="C4" s="17" t="inlineStr">
        <is>
          <t>Customer</t>
        </is>
      </c>
      <c r="D4" s="17" t="inlineStr">
        <is>
          <t>Equipment</t>
        </is>
      </c>
      <c r="E4" s="17" t="inlineStr">
        <is>
          <t>Technician</t>
        </is>
      </c>
      <c r="F4" s="17" t="inlineStr">
        <is>
          <t>Equipment Condition</t>
        </is>
      </c>
      <c r="G4" s="17" t="inlineStr">
        <is>
          <t>Observed Condition / Deficiency</t>
        </is>
      </c>
      <c r="H4" s="17" t="inlineStr">
        <is>
          <t>Recommended Work</t>
        </is>
      </c>
      <c r="I4" s="17" t="inlineStr">
        <is>
          <t>Quantity</t>
        </is>
      </c>
      <c r="J4" s="17" t="inlineStr">
        <is>
          <t>Unit</t>
        </is>
      </c>
      <c r="K4" s="17" t="inlineStr">
        <is>
          <t>Unit Cost</t>
        </is>
      </c>
      <c r="L4" s="17" t="inlineStr">
        <is>
          <t>Labor Hours</t>
        </is>
      </c>
      <c r="M4" s="17" t="inlineStr">
        <is>
          <t>Estimated Cost</t>
        </is>
      </c>
      <c r="N4" s="17" t="inlineStr">
        <is>
          <t>Estimated Price</t>
        </is>
      </c>
      <c r="O4" s="17" t="inlineStr">
        <is>
          <t>Responsibility</t>
        </is>
      </c>
      <c r="P4" s="17" t="inlineStr">
        <is>
          <t>Work Status</t>
        </is>
      </c>
      <c r="Q4" s="17" t="inlineStr">
        <is>
          <t>Photo Reference</t>
        </is>
      </c>
      <c r="R4" s="17" t="inlineStr">
        <is>
          <t>Approval Status</t>
        </is>
      </c>
      <c r="S4">
        <f>Assumptions!$B$7</f>
        <v/>
      </c>
      <c r="T4">
        <f>Assumptions!$D$5</f>
        <v/>
      </c>
      <c r="U4">
        <f>Assumptions!$E$5</f>
        <v/>
      </c>
      <c r="V4">
        <f>Assumptions!$F$5</f>
        <v/>
      </c>
      <c r="W4">
        <f>Assumptions!$G$5</f>
        <v/>
      </c>
      <c r="X4">
        <f>Assumptions!$H$5</f>
        <v/>
      </c>
      <c r="Y4">
        <f>Assumptions!$I$5</f>
        <v/>
      </c>
    </row>
    <row r="5" ht="42" customHeight="1">
      <c r="A5" s="18" t="n">
        <v>46275</v>
      </c>
      <c r="B5" s="19" t="inlineStr">
        <is>
          <t>DEMO-JOB-001</t>
        </is>
      </c>
      <c r="C5" s="19" t="inlineStr">
        <is>
          <t>Bluebird Example Bakery</t>
        </is>
      </c>
      <c r="D5" s="19" t="inlineStr">
        <is>
          <t>Demo RTU-1</t>
        </is>
      </c>
      <c r="E5" s="20" t="inlineStr">
        <is>
          <t>Avery Fiction</t>
        </is>
      </c>
      <c r="F5" s="20" t="inlineStr">
        <is>
          <t>Monitor</t>
        </is>
      </c>
      <c r="G5" s="21" t="inlineStr">
        <is>
          <t>Return-air filters appeared visibly loaded during the inspection.</t>
        </is>
      </c>
      <c r="H5" s="21" t="inlineStr">
        <is>
          <t>Replace the two 16 x 20 x 2 in filters after customer review.</t>
        </is>
      </c>
      <c r="I5" s="22" t="n">
        <v>2</v>
      </c>
      <c r="J5" s="20" t="inlineStr">
        <is>
          <t>filter</t>
        </is>
      </c>
      <c r="K5" s="34" t="n">
        <v>18</v>
      </c>
      <c r="L5" s="22" t="n">
        <v>0.5</v>
      </c>
      <c r="M5" s="31">
        <f>IF(OR(AND(I5&lt;&gt;"",K5=""),AND(I5="",K5&lt;&gt;"")),"",IF(AND(I5="",K5="",L5=""),"",IFERROR(IF(AND(I5&lt;&gt;"",K5&lt;&gt;""),I5*K5,0)+IF(L5&lt;&gt;"",L5*Assumptions!$B$3,0),"")))</f>
        <v/>
      </c>
      <c r="N5" s="34" t="n">
        <v>95</v>
      </c>
      <c r="O5" s="20" t="inlineStr">
        <is>
          <t>Contractor</t>
        </is>
      </c>
      <c r="P5" s="20" t="inlineStr">
        <is>
          <t>Recommended</t>
        </is>
      </c>
      <c r="Q5" s="21" t="inlineStr">
        <is>
          <t>Fictional photo A1</t>
        </is>
      </c>
      <c r="R5" s="20" t="inlineStr">
        <is>
          <t>Pending Review</t>
        </is>
      </c>
      <c r="S5">
        <f>Assumptions!$B$8</f>
        <v/>
      </c>
      <c r="T5">
        <f>Assumptions!$D$6</f>
        <v/>
      </c>
      <c r="U5">
        <f>Assumptions!$E$6</f>
        <v/>
      </c>
      <c r="V5">
        <f>Assumptions!$F$6</f>
        <v/>
      </c>
      <c r="W5">
        <f>Assumptions!$G$6</f>
        <v/>
      </c>
      <c r="X5">
        <f>Assumptions!$H$6</f>
        <v/>
      </c>
      <c r="Y5">
        <f>Assumptions!$I$6</f>
        <v/>
      </c>
    </row>
    <row r="6" ht="42" customHeight="1">
      <c r="A6" s="18" t="n">
        <v>46275</v>
      </c>
      <c r="B6" s="19" t="inlineStr">
        <is>
          <t>DEMO-JOB-001</t>
        </is>
      </c>
      <c r="C6" s="19" t="inlineStr">
        <is>
          <t>Bluebird Example Bakery</t>
        </is>
      </c>
      <c r="D6" s="19" t="inlineStr">
        <is>
          <t>Demo RTU-1</t>
        </is>
      </c>
      <c r="E6" s="20" t="inlineStr">
        <is>
          <t>Avery Fiction</t>
        </is>
      </c>
      <c r="F6" s="20" t="inlineStr">
        <is>
          <t>Needs Service</t>
        </is>
      </c>
      <c r="G6" s="21" t="inlineStr">
        <is>
          <t>The visible belt surface showed cracking and light edge wear.</t>
        </is>
      </c>
      <c r="H6" s="21" t="inlineStr">
        <is>
          <t>Inspect belt alignment and replace the belt if approved.</t>
        </is>
      </c>
      <c r="I6" s="22" t="n">
        <v>1</v>
      </c>
      <c r="J6" s="20" t="inlineStr">
        <is>
          <t>belt</t>
        </is>
      </c>
      <c r="K6" s="34" t="n">
        <v>32</v>
      </c>
      <c r="L6" s="22" t="n">
        <v>1.2</v>
      </c>
      <c r="M6" s="30">
        <f>IF(OR(AND(I6&lt;&gt;"",K6=""),AND(I6="",K6&lt;&gt;"")),"",IF(AND(I6="",K6="",L6=""),"",IFERROR(IF(AND(I6&lt;&gt;"",K6&lt;&gt;""),I6*K6,0)+IF(L6&lt;&gt;"",L6*Assumptions!$B$3,0),"")))</f>
        <v/>
      </c>
      <c r="N6" s="34" t="n">
        <v>185</v>
      </c>
      <c r="O6" s="20" t="inlineStr">
        <is>
          <t>Customer</t>
        </is>
      </c>
      <c r="P6" s="20" t="inlineStr">
        <is>
          <t>Quoted</t>
        </is>
      </c>
      <c r="Q6" s="21" t="inlineStr">
        <is>
          <t>Fictional photo A2</t>
        </is>
      </c>
      <c r="R6" s="20" t="inlineStr">
        <is>
          <t>Pending Review</t>
        </is>
      </c>
      <c r="S6">
        <f>Assumptions!$B$9</f>
        <v/>
      </c>
      <c r="T6">
        <f>Assumptions!$D$7</f>
        <v/>
      </c>
      <c r="U6">
        <f>Assumptions!$E$7</f>
        <v/>
      </c>
      <c r="V6">
        <f>Assumptions!$F$7</f>
        <v/>
      </c>
      <c r="W6">
        <f>Assumptions!$G$7</f>
        <v/>
      </c>
      <c r="X6">
        <f>Assumptions!$H$7</f>
        <v/>
      </c>
    </row>
    <row r="7" ht="42" customHeight="1">
      <c r="A7" s="18" t="n">
        <v>46275</v>
      </c>
      <c r="B7" s="19" t="inlineStr">
        <is>
          <t>DEMO-JOB-001</t>
        </is>
      </c>
      <c r="C7" s="19" t="inlineStr">
        <is>
          <t>Bluebird Example Bakery</t>
        </is>
      </c>
      <c r="D7" s="19" t="inlineStr">
        <is>
          <t>Demo RTU-1</t>
        </is>
      </c>
      <c r="E7" s="20" t="inlineStr">
        <is>
          <t>Avery Fiction</t>
        </is>
      </c>
      <c r="F7" s="20" t="inlineStr">
        <is>
          <t>Needs Service</t>
        </is>
      </c>
      <c r="G7" s="21" t="inlineStr">
        <is>
          <t>Light residue was visible near the condensate drain opening.</t>
        </is>
      </c>
      <c r="H7" s="21" t="inlineStr">
        <is>
          <t>Clean and flush the accessible drain section after approval.</t>
        </is>
      </c>
      <c r="I7" s="22" t="n">
        <v>1</v>
      </c>
      <c r="J7" s="20" t="inlineStr">
        <is>
          <t>service item</t>
        </is>
      </c>
      <c r="K7" s="34" t="n">
        <v>12</v>
      </c>
      <c r="L7" s="22" t="n">
        <v>0.8</v>
      </c>
      <c r="M7" s="31">
        <f>IF(OR(AND(I7&lt;&gt;"",K7=""),AND(I7="",K7&lt;&gt;"")),"",IF(AND(I7="",K7="",L7=""),"",IFERROR(IF(AND(I7&lt;&gt;"",K7&lt;&gt;""),I7*K7,0)+IF(L7&lt;&gt;"",L7*Assumptions!$B$3,0),"")))</f>
        <v/>
      </c>
      <c r="N7" s="34" t="n">
        <v>125</v>
      </c>
      <c r="O7" s="20" t="inlineStr">
        <is>
          <t>Contractor</t>
        </is>
      </c>
      <c r="P7" s="20" t="inlineStr">
        <is>
          <t>Approved</t>
        </is>
      </c>
      <c r="Q7" s="21" t="inlineStr">
        <is>
          <t>Fictional photo A3</t>
        </is>
      </c>
      <c r="R7" s="20" t="inlineStr">
        <is>
          <t>Approved</t>
        </is>
      </c>
      <c r="S7">
        <f>Assumptions!$B$10</f>
        <v/>
      </c>
      <c r="U7">
        <f>Assumptions!$E$8</f>
        <v/>
      </c>
      <c r="W7">
        <f>Assumptions!$G$8</f>
        <v/>
      </c>
    </row>
    <row r="8" ht="42" customHeight="1">
      <c r="A8" s="18" t="n">
        <v>46267</v>
      </c>
      <c r="B8" s="19" t="inlineStr">
        <is>
          <t>DEMO-JOB-002</t>
        </is>
      </c>
      <c r="C8" s="19" t="inlineStr">
        <is>
          <t>Northstar Fictional Offices</t>
        </is>
      </c>
      <c r="D8" s="19" t="inlineStr">
        <is>
          <t>Sample AHU-A</t>
        </is>
      </c>
      <c r="E8" s="20" t="inlineStr">
        <is>
          <t>Jordan Sample</t>
        </is>
      </c>
      <c r="F8" s="20" t="inlineStr">
        <is>
          <t>Good</t>
        </is>
      </c>
      <c r="G8" s="21" t="inlineStr">
        <is>
          <t>No visible deficiency was noted for this inspection item.</t>
        </is>
      </c>
      <c r="H8" s="21" t="inlineStr">
        <is>
          <t>Continue routine maintenance and observation.</t>
        </is>
      </c>
      <c r="I8" s="22" t="n">
        <v>0</v>
      </c>
      <c r="J8" s="20" t="inlineStr">
        <is>
          <t>each</t>
        </is>
      </c>
      <c r="K8" s="34" t="n">
        <v>0</v>
      </c>
      <c r="L8" s="22" t="n">
        <v>0</v>
      </c>
      <c r="M8" s="30">
        <f>IF(OR(AND(I8&lt;&gt;"",K8=""),AND(I8="",K8&lt;&gt;"")),"",IF(AND(I8="",K8="",L8=""),"",IFERROR(IF(AND(I8&lt;&gt;"",K8&lt;&gt;""),I8*K8,0)+IF(L8&lt;&gt;"",L8*Assumptions!$B$3,0),"")))</f>
        <v/>
      </c>
      <c r="N8" s="34" t="n">
        <v>0</v>
      </c>
      <c r="O8" s="20" t="inlineStr">
        <is>
          <t>To Be Assigned</t>
        </is>
      </c>
      <c r="P8" s="20" t="inlineStr">
        <is>
          <t>Not Applicable</t>
        </is>
      </c>
      <c r="Q8" s="21" t="n"/>
      <c r="R8" s="20" t="inlineStr">
        <is>
          <t>Not Required</t>
        </is>
      </c>
      <c r="S8">
        <f>Assumptions!$B$4</f>
        <v/>
      </c>
      <c r="U8">
        <f>Assumptions!$E$9</f>
        <v/>
      </c>
      <c r="W8">
        <f>Assumptions!$G$9</f>
        <v/>
      </c>
    </row>
    <row r="9" ht="42" customHeight="1">
      <c r="A9" s="18" t="n">
        <v>46262</v>
      </c>
      <c r="B9" s="19" t="inlineStr">
        <is>
          <t>DEMO-JOB-002</t>
        </is>
      </c>
      <c r="C9" s="19" t="inlineStr">
        <is>
          <t>Northstar Fictional Offices</t>
        </is>
      </c>
      <c r="D9" s="19" t="inlineStr">
        <is>
          <t>Demo VAV-2</t>
        </is>
      </c>
      <c r="E9" s="20" t="inlineStr">
        <is>
          <t>Jordan Sample</t>
        </is>
      </c>
      <c r="F9" s="20" t="inlineStr">
        <is>
          <t>Monitor</t>
        </is>
      </c>
      <c r="G9" s="21" t="inlineStr">
        <is>
          <t>Displayed room temperature differed from the handheld reading during this visit.</t>
        </is>
      </c>
      <c r="H9" s="21" t="inlineStr">
        <is>
          <t>Verify the control reading and setpoint before changing components.</t>
        </is>
      </c>
      <c r="I9" s="22" t="n">
        <v>1</v>
      </c>
      <c r="J9" s="20" t="inlineStr">
        <is>
          <t>service item</t>
        </is>
      </c>
      <c r="K9" s="34" t="n">
        <v>0</v>
      </c>
      <c r="L9" s="22" t="n">
        <v>0.7</v>
      </c>
      <c r="M9" s="31">
        <f>IF(OR(AND(I9&lt;&gt;"",K9=""),AND(I9="",K9&lt;&gt;"")),"",IF(AND(I9="",K9="",L9=""),"",IFERROR(IF(AND(I9&lt;&gt;"",K9&lt;&gt;""),I9*K9,0)+IF(L9&lt;&gt;"",L9*Assumptions!$B$3,0),"")))</f>
        <v/>
      </c>
      <c r="N9" s="34" t="n">
        <v>85</v>
      </c>
      <c r="O9" s="20" t="inlineStr">
        <is>
          <t>Property Manager</t>
        </is>
      </c>
      <c r="P9" s="20" t="inlineStr">
        <is>
          <t>Recommended</t>
        </is>
      </c>
      <c r="Q9" s="21" t="inlineStr">
        <is>
          <t>Fictional photo B1</t>
        </is>
      </c>
      <c r="R9" s="20" t="inlineStr">
        <is>
          <t>Pending Review</t>
        </is>
      </c>
      <c r="U9">
        <f>Assumptions!$E$10</f>
        <v/>
      </c>
      <c r="W9">
        <f>Assumptions!$G$10</f>
        <v/>
      </c>
    </row>
    <row r="10" ht="42" customHeight="1">
      <c r="A10" s="18" t="n">
        <v>46255</v>
      </c>
      <c r="B10" s="19" t="inlineStr">
        <is>
          <t>DEMO-JOB-003</t>
        </is>
      </c>
      <c r="C10" s="19" t="inlineStr">
        <is>
          <t>Copper Kite Sample Shop</t>
        </is>
      </c>
      <c r="D10" s="19" t="inlineStr">
        <is>
          <t>Sample Split System-A</t>
        </is>
      </c>
      <c r="E10" s="20" t="inlineStr">
        <is>
          <t>Casey Example</t>
        </is>
      </c>
      <c r="F10" s="20" t="inlineStr">
        <is>
          <t>Needs Service</t>
        </is>
      </c>
      <c r="G10" s="21" t="inlineStr">
        <is>
          <t>Loose debris was visible on part of the outdoor coil face.</t>
        </is>
      </c>
      <c r="H10" s="21" t="inlineStr">
        <is>
          <t>Clean the accessible coil surface if the proposed work is approved.</t>
        </is>
      </c>
      <c r="I10" s="22" t="n">
        <v>1</v>
      </c>
      <c r="J10" s="20" t="inlineStr">
        <is>
          <t>service item</t>
        </is>
      </c>
      <c r="K10" s="34" t="n">
        <v>20</v>
      </c>
      <c r="L10" s="22" t="n">
        <v>1.5</v>
      </c>
      <c r="M10" s="30">
        <f>IF(OR(AND(I10&lt;&gt;"",K10=""),AND(I10="",K10&lt;&gt;"")),"",IF(AND(I10="",K10="",L10=""),"",IFERROR(IF(AND(I10&lt;&gt;"",K10&lt;&gt;""),I10*K10,0)+IF(L10&lt;&gt;"",L10*Assumptions!$B$3,0),"")))</f>
        <v/>
      </c>
      <c r="N10" s="34" t="n">
        <v>210</v>
      </c>
      <c r="O10" s="20" t="inlineStr">
        <is>
          <t>Customer</t>
        </is>
      </c>
      <c r="P10" s="20" t="inlineStr">
        <is>
          <t>Deferred</t>
        </is>
      </c>
      <c r="Q10" s="21" t="inlineStr">
        <is>
          <t>Fictional photo C1</t>
        </is>
      </c>
      <c r="R10" s="20" t="inlineStr">
        <is>
          <t>Declined</t>
        </is>
      </c>
    </row>
    <row r="11" ht="42" customHeight="1">
      <c r="A11" s="18" t="n">
        <v>46276</v>
      </c>
      <c r="B11" s="19" t="inlineStr">
        <is>
          <t>DEMO-JOB-004</t>
        </is>
      </c>
      <c r="C11" s="19" t="inlineStr">
        <is>
          <t>Paper Moon Fictional Studio</t>
        </is>
      </c>
      <c r="D11" s="19" t="inlineStr">
        <is>
          <t>Demo Mini-Split-1</t>
        </is>
      </c>
      <c r="E11" s="20" t="inlineStr">
        <is>
          <t>Morgan Demo</t>
        </is>
      </c>
      <c r="F11" s="20" t="inlineStr">
        <is>
          <t>Out of Service</t>
        </is>
      </c>
      <c r="G11" s="21" t="inlineStr">
        <is>
          <t>The indoor unit did not start during the inspection attempt.</t>
        </is>
      </c>
      <c r="H11" s="21" t="inlineStr">
        <is>
          <t>Have a qualified technician diagnose power and controls before further operation.</t>
        </is>
      </c>
      <c r="I11" s="22" t="n">
        <v>1</v>
      </c>
      <c r="J11" s="20" t="inlineStr">
        <is>
          <t>service item</t>
        </is>
      </c>
      <c r="K11" s="34" t="n">
        <v>0</v>
      </c>
      <c r="L11" s="22" t="n">
        <v>2</v>
      </c>
      <c r="M11" s="31">
        <f>IF(OR(AND(I11&lt;&gt;"",K11=""),AND(I11="",K11&lt;&gt;"")),"",IF(AND(I11="",K11="",L11=""),"",IFERROR(IF(AND(I11&lt;&gt;"",K11&lt;&gt;""),I11*K11,0)+IF(L11&lt;&gt;"",L11*Assumptions!$B$3,0),"")))</f>
        <v/>
      </c>
      <c r="N11" s="34" t="n">
        <v>240</v>
      </c>
      <c r="O11" s="20" t="inlineStr">
        <is>
          <t>Customer</t>
        </is>
      </c>
      <c r="P11" s="20" t="inlineStr">
        <is>
          <t>Observed</t>
        </is>
      </c>
      <c r="Q11" s="21" t="inlineStr">
        <is>
          <t>Fictional photo D1</t>
        </is>
      </c>
      <c r="R11" s="20" t="inlineStr">
        <is>
          <t>Pending Review</t>
        </is>
      </c>
    </row>
    <row r="12" ht="42" customHeight="1">
      <c r="A12" s="18" t="n">
        <v>46242</v>
      </c>
      <c r="B12" s="19" t="inlineStr">
        <is>
          <t>DEMO-JOB-005</t>
        </is>
      </c>
      <c r="C12" s="19" t="inlineStr">
        <is>
          <t>Juniper Example Community Room</t>
        </is>
      </c>
      <c r="D12" s="19" t="inlineStr">
        <is>
          <t>Demo Furnace-1</t>
        </is>
      </c>
      <c r="E12" s="20" t="inlineStr">
        <is>
          <t>Casey Example</t>
        </is>
      </c>
      <c r="F12" s="20" t="inlineStr">
        <is>
          <t>Needs Service</t>
        </is>
      </c>
      <c r="G12" s="21" t="inlineStr">
        <is>
          <t>The unit required a second call for heat during this visit.</t>
        </is>
      </c>
      <c r="H12" s="21" t="inlineStr">
        <is>
          <t>Perform further diagnostic work and clean accessible ignition components if approved.</t>
        </is>
      </c>
      <c r="I12" s="22" t="n">
        <v>1</v>
      </c>
      <c r="J12" s="20" t="inlineStr">
        <is>
          <t>service item</t>
        </is>
      </c>
      <c r="K12" s="34" t="n">
        <v>15</v>
      </c>
      <c r="L12" s="22" t="n">
        <v>1</v>
      </c>
      <c r="M12" s="30">
        <f>IF(OR(AND(I12&lt;&gt;"",K12=""),AND(I12="",K12&lt;&gt;"")),"",IF(AND(I12="",K12="",L12=""),"",IFERROR(IF(AND(I12&lt;&gt;"",K12&lt;&gt;""),I12*K12,0)+IF(L12&lt;&gt;"",L12*Assumptions!$B$3,0),"")))</f>
        <v/>
      </c>
      <c r="N12" s="34" t="n">
        <v>195</v>
      </c>
      <c r="O12" s="20" t="inlineStr">
        <is>
          <t>Customer</t>
        </is>
      </c>
      <c r="P12" s="20" t="inlineStr">
        <is>
          <t>Scheduled</t>
        </is>
      </c>
      <c r="Q12" s="21" t="inlineStr">
        <is>
          <t>Fictional photo E1</t>
        </is>
      </c>
      <c r="R12" s="20" t="inlineStr">
        <is>
          <t>Approved</t>
        </is>
      </c>
    </row>
    <row r="13" ht="42" customHeight="1">
      <c r="A13" s="18" t="n">
        <v>46242</v>
      </c>
      <c r="B13" s="19" t="inlineStr">
        <is>
          <t>DEMO-JOB-005</t>
        </is>
      </c>
      <c r="C13" s="19" t="inlineStr">
        <is>
          <t>Juniper Example Community Room</t>
        </is>
      </c>
      <c r="D13" s="19" t="inlineStr">
        <is>
          <t>Demo Furnace-1</t>
        </is>
      </c>
      <c r="E13" s="20" t="inlineStr">
        <is>
          <t>Casey Example</t>
        </is>
      </c>
      <c r="F13" s="20" t="inlineStr">
        <is>
          <t>Good</t>
        </is>
      </c>
      <c r="G13" s="21" t="inlineStr">
        <is>
          <t>The visible filter fit and cabinet condition appeared acceptable.</t>
        </is>
      </c>
      <c r="H13" s="21" t="inlineStr">
        <is>
          <t>Continue routine filter checks.</t>
        </is>
      </c>
      <c r="I13" s="22" t="n">
        <v>0</v>
      </c>
      <c r="J13" s="20" t="inlineStr">
        <is>
          <t>each</t>
        </is>
      </c>
      <c r="K13" s="34" t="n">
        <v>0</v>
      </c>
      <c r="L13" s="22" t="n">
        <v>0</v>
      </c>
      <c r="M13" s="31">
        <f>IF(OR(AND(I13&lt;&gt;"",K13=""),AND(I13="",K13&lt;&gt;"")),"",IF(AND(I13="",K13="",L13=""),"",IFERROR(IF(AND(I13&lt;&gt;"",K13&lt;&gt;""),I13*K13,0)+IF(L13&lt;&gt;"",L13*Assumptions!$B$3,0),"")))</f>
        <v/>
      </c>
      <c r="N13" s="34" t="n">
        <v>0</v>
      </c>
      <c r="O13" s="20" t="inlineStr">
        <is>
          <t>Contractor</t>
        </is>
      </c>
      <c r="P13" s="20" t="inlineStr">
        <is>
          <t>Completed</t>
        </is>
      </c>
      <c r="Q13" s="21" t="n"/>
      <c r="R13" s="20" t="inlineStr">
        <is>
          <t>Not Required</t>
        </is>
      </c>
    </row>
    <row r="14" ht="42" customHeight="1">
      <c r="A14" s="18" t="n">
        <v>46274</v>
      </c>
      <c r="B14" s="19" t="inlineStr">
        <is>
          <t>DEMO-JOB-006</t>
        </is>
      </c>
      <c r="C14" s="19" t="inlineStr">
        <is>
          <t>Bluebird Example Bakery</t>
        </is>
      </c>
      <c r="D14" s="19" t="inlineStr">
        <is>
          <t>Demo RTU-2</t>
        </is>
      </c>
      <c r="E14" s="20" t="inlineStr">
        <is>
          <t>Avery Fiction</t>
        </is>
      </c>
      <c r="F14" s="20" t="inlineStr">
        <is>
          <t>Not Assessed</t>
        </is>
      </c>
      <c r="G14" s="21" t="inlineStr">
        <is>
          <t>The inspection stopped because accessible panel fasteners were damaged.</t>
        </is>
      </c>
      <c r="H14" s="21" t="inlineStr">
        <is>
          <t>Arrange repair of the panel fasteners before a follow-up inspection.</t>
        </is>
      </c>
      <c r="I14" s="22" t="n">
        <v>1</v>
      </c>
      <c r="J14" s="20" t="inlineStr">
        <is>
          <t>service item</t>
        </is>
      </c>
      <c r="K14" s="34" t="n">
        <v>25</v>
      </c>
      <c r="L14" s="22" t="n">
        <v>0.5</v>
      </c>
      <c r="M14" s="30">
        <f>IF(OR(AND(I14&lt;&gt;"",K14=""),AND(I14="",K14&lt;&gt;"")),"",IF(AND(I14="",K14="",L14=""),"",IFERROR(IF(AND(I14&lt;&gt;"",K14&lt;&gt;""),I14*K14,0)+IF(L14&lt;&gt;"",L14*Assumptions!$B$3,0),"")))</f>
        <v/>
      </c>
      <c r="N14" s="34" t="n">
        <v>120</v>
      </c>
      <c r="O14" s="20" t="inlineStr">
        <is>
          <t>Property Manager</t>
        </is>
      </c>
      <c r="P14" s="20" t="inlineStr">
        <is>
          <t>Observed</t>
        </is>
      </c>
      <c r="Q14" s="21" t="inlineStr">
        <is>
          <t>Fictional photo F1</t>
        </is>
      </c>
      <c r="R14" s="20" t="inlineStr">
        <is>
          <t>Not Requested</t>
        </is>
      </c>
    </row>
    <row r="15" ht="24" customHeight="1">
      <c r="A15" s="18" t="n"/>
      <c r="B15" s="19" t="n"/>
      <c r="C15" s="19" t="n"/>
      <c r="D15" s="19" t="n"/>
      <c r="E15" s="20" t="n"/>
      <c r="F15" s="20" t="n"/>
      <c r="G15" s="21" t="n"/>
      <c r="H15" s="21" t="n"/>
      <c r="I15" s="22" t="n"/>
      <c r="J15" s="20" t="n"/>
      <c r="K15" s="34" t="n"/>
      <c r="L15" s="22" t="n"/>
      <c r="M15" s="31">
        <f>IF(OR(AND(I15&lt;&gt;"",K15=""),AND(I15="",K15&lt;&gt;"")),"",IF(AND(I15="",K15="",L15=""),"",IFERROR(IF(AND(I15&lt;&gt;"",K15&lt;&gt;""),I15*K15,0)+IF(L15&lt;&gt;"",L15*Assumptions!$B$3,0),"")))</f>
        <v/>
      </c>
      <c r="N15" s="34" t="n"/>
      <c r="O15" s="20" t="n"/>
      <c r="P15" s="20" t="n"/>
      <c r="Q15" s="21" t="n"/>
      <c r="R15" s="20" t="n"/>
    </row>
    <row r="16" ht="24" customHeight="1">
      <c r="A16" s="18" t="n"/>
      <c r="B16" s="19" t="n"/>
      <c r="C16" s="19" t="n"/>
      <c r="D16" s="19" t="n"/>
      <c r="E16" s="20" t="n"/>
      <c r="F16" s="20" t="n"/>
      <c r="G16" s="21" t="n"/>
      <c r="H16" s="21" t="n"/>
      <c r="I16" s="22" t="n"/>
      <c r="J16" s="20" t="n"/>
      <c r="K16" s="34" t="n"/>
      <c r="L16" s="22" t="n"/>
      <c r="M16" s="30">
        <f>IF(OR(AND(I16&lt;&gt;"",K16=""),AND(I16="",K16&lt;&gt;"")),"",IF(AND(I16="",K16="",L16=""),"",IFERROR(IF(AND(I16&lt;&gt;"",K16&lt;&gt;""),I16*K16,0)+IF(L16&lt;&gt;"",L16*Assumptions!$B$3,0),"")))</f>
        <v/>
      </c>
      <c r="N16" s="34" t="n"/>
      <c r="O16" s="20" t="n"/>
      <c r="P16" s="20" t="n"/>
      <c r="Q16" s="21" t="n"/>
      <c r="R16" s="20" t="n"/>
    </row>
    <row r="17" ht="24" customHeight="1">
      <c r="A17" s="18" t="n"/>
      <c r="B17" s="19" t="n"/>
      <c r="C17" s="19" t="n"/>
      <c r="D17" s="19" t="n"/>
      <c r="E17" s="20" t="n"/>
      <c r="F17" s="20" t="n"/>
      <c r="G17" s="21" t="n"/>
      <c r="H17" s="21" t="n"/>
      <c r="I17" s="22" t="n"/>
      <c r="J17" s="20" t="n"/>
      <c r="K17" s="34" t="n"/>
      <c r="L17" s="22" t="n"/>
      <c r="M17" s="31">
        <f>IF(OR(AND(I17&lt;&gt;"",K17=""),AND(I17="",K17&lt;&gt;"")),"",IF(AND(I17="",K17="",L17=""),"",IFERROR(IF(AND(I17&lt;&gt;"",K17&lt;&gt;""),I17*K17,0)+IF(L17&lt;&gt;"",L17*Assumptions!$B$3,0),"")))</f>
        <v/>
      </c>
      <c r="N17" s="34" t="n"/>
      <c r="O17" s="20" t="n"/>
      <c r="P17" s="20" t="n"/>
      <c r="Q17" s="21" t="n"/>
      <c r="R17" s="20" t="n"/>
    </row>
    <row r="18" ht="24" customHeight="1">
      <c r="A18" s="18" t="n"/>
      <c r="B18" s="19" t="n"/>
      <c r="C18" s="19" t="n"/>
      <c r="D18" s="19" t="n"/>
      <c r="E18" s="20" t="n"/>
      <c r="F18" s="20" t="n"/>
      <c r="G18" s="21" t="n"/>
      <c r="H18" s="21" t="n"/>
      <c r="I18" s="22" t="n"/>
      <c r="J18" s="20" t="n"/>
      <c r="K18" s="34" t="n"/>
      <c r="L18" s="22" t="n"/>
      <c r="M18" s="30">
        <f>IF(OR(AND(I18&lt;&gt;"",K18=""),AND(I18="",K18&lt;&gt;"")),"",IF(AND(I18="",K18="",L18=""),"",IFERROR(IF(AND(I18&lt;&gt;"",K18&lt;&gt;""),I18*K18,0)+IF(L18&lt;&gt;"",L18*Assumptions!$B$3,0),"")))</f>
        <v/>
      </c>
      <c r="N18" s="34" t="n"/>
      <c r="O18" s="20" t="n"/>
      <c r="P18" s="20" t="n"/>
      <c r="Q18" s="21" t="n"/>
      <c r="R18" s="20" t="n"/>
    </row>
    <row r="19" ht="24" customHeight="1">
      <c r="A19" s="18" t="n"/>
      <c r="B19" s="19" t="n"/>
      <c r="C19" s="19" t="n"/>
      <c r="D19" s="19" t="n"/>
      <c r="E19" s="20" t="n"/>
      <c r="F19" s="20" t="n"/>
      <c r="G19" s="21" t="n"/>
      <c r="H19" s="21" t="n"/>
      <c r="I19" s="22" t="n"/>
      <c r="J19" s="20" t="n"/>
      <c r="K19" s="34" t="n"/>
      <c r="L19" s="22" t="n"/>
      <c r="M19" s="31">
        <f>IF(OR(AND(I19&lt;&gt;"",K19=""),AND(I19="",K19&lt;&gt;"")),"",IF(AND(I19="",K19="",L19=""),"",IFERROR(IF(AND(I19&lt;&gt;"",K19&lt;&gt;""),I19*K19,0)+IF(L19&lt;&gt;"",L19*Assumptions!$B$3,0),"")))</f>
        <v/>
      </c>
      <c r="N19" s="34" t="n"/>
      <c r="O19" s="20" t="n"/>
      <c r="P19" s="20" t="n"/>
      <c r="Q19" s="21" t="n"/>
      <c r="R19" s="20" t="n"/>
    </row>
    <row r="20" ht="24" customHeight="1">
      <c r="A20" s="18" t="n"/>
      <c r="B20" s="19" t="n"/>
      <c r="C20" s="19" t="n"/>
      <c r="D20" s="19" t="n"/>
      <c r="E20" s="20" t="n"/>
      <c r="F20" s="20" t="n"/>
      <c r="G20" s="21" t="n"/>
      <c r="H20" s="21" t="n"/>
      <c r="I20" s="22" t="n"/>
      <c r="J20" s="20" t="n"/>
      <c r="K20" s="34" t="n"/>
      <c r="L20" s="22" t="n"/>
      <c r="M20" s="30">
        <f>IF(OR(AND(I20&lt;&gt;"",K20=""),AND(I20="",K20&lt;&gt;"")),"",IF(AND(I20="",K20="",L20=""),"",IFERROR(IF(AND(I20&lt;&gt;"",K20&lt;&gt;""),I20*K20,0)+IF(L20&lt;&gt;"",L20*Assumptions!$B$3,0),"")))</f>
        <v/>
      </c>
      <c r="N20" s="34" t="n"/>
      <c r="O20" s="20" t="n"/>
      <c r="P20" s="20" t="n"/>
      <c r="Q20" s="21" t="n"/>
      <c r="R20" s="20" t="n"/>
    </row>
    <row r="21" ht="24" customHeight="1">
      <c r="A21" s="18" t="n"/>
      <c r="B21" s="19" t="n"/>
      <c r="C21" s="19" t="n"/>
      <c r="D21" s="19" t="n"/>
      <c r="E21" s="20" t="n"/>
      <c r="F21" s="20" t="n"/>
      <c r="G21" s="21" t="n"/>
      <c r="H21" s="21" t="n"/>
      <c r="I21" s="22" t="n"/>
      <c r="J21" s="20" t="n"/>
      <c r="K21" s="34" t="n"/>
      <c r="L21" s="22" t="n"/>
      <c r="M21" s="31">
        <f>IF(OR(AND(I21&lt;&gt;"",K21=""),AND(I21="",K21&lt;&gt;"")),"",IF(AND(I21="",K21="",L21=""),"",IFERROR(IF(AND(I21&lt;&gt;"",K21&lt;&gt;""),I21*K21,0)+IF(L21&lt;&gt;"",L21*Assumptions!$B$3,0),"")))</f>
        <v/>
      </c>
      <c r="N21" s="34" t="n"/>
      <c r="O21" s="20" t="n"/>
      <c r="P21" s="20" t="n"/>
      <c r="Q21" s="21" t="n"/>
      <c r="R21" s="20" t="n"/>
    </row>
    <row r="22" ht="24" customHeight="1">
      <c r="A22" s="18" t="n"/>
      <c r="B22" s="19" t="n"/>
      <c r="C22" s="19" t="n"/>
      <c r="D22" s="19" t="n"/>
      <c r="E22" s="20" t="n"/>
      <c r="F22" s="20" t="n"/>
      <c r="G22" s="21" t="n"/>
      <c r="H22" s="21" t="n"/>
      <c r="I22" s="22" t="n"/>
      <c r="J22" s="20" t="n"/>
      <c r="K22" s="34" t="n"/>
      <c r="L22" s="22" t="n"/>
      <c r="M22" s="30">
        <f>IF(OR(AND(I22&lt;&gt;"",K22=""),AND(I22="",K22&lt;&gt;"")),"",IF(AND(I22="",K22="",L22=""),"",IFERROR(IF(AND(I22&lt;&gt;"",K22&lt;&gt;""),I22*K22,0)+IF(L22&lt;&gt;"",L22*Assumptions!$B$3,0),"")))</f>
        <v/>
      </c>
      <c r="N22" s="34" t="n"/>
      <c r="O22" s="20" t="n"/>
      <c r="P22" s="20" t="n"/>
      <c r="Q22" s="21" t="n"/>
      <c r="R22" s="20" t="n"/>
    </row>
    <row r="23" ht="24" customHeight="1">
      <c r="A23" s="18" t="n"/>
      <c r="B23" s="19" t="n"/>
      <c r="C23" s="19" t="n"/>
      <c r="D23" s="19" t="n"/>
      <c r="E23" s="20" t="n"/>
      <c r="F23" s="20" t="n"/>
      <c r="G23" s="21" t="n"/>
      <c r="H23" s="21" t="n"/>
      <c r="I23" s="22" t="n"/>
      <c r="J23" s="20" t="n"/>
      <c r="K23" s="34" t="n"/>
      <c r="L23" s="22" t="n"/>
      <c r="M23" s="31">
        <f>IF(OR(AND(I23&lt;&gt;"",K23=""),AND(I23="",K23&lt;&gt;"")),"",IF(AND(I23="",K23="",L23=""),"",IFERROR(IF(AND(I23&lt;&gt;"",K23&lt;&gt;""),I23*K23,0)+IF(L23&lt;&gt;"",L23*Assumptions!$B$3,0),"")))</f>
        <v/>
      </c>
      <c r="N23" s="34" t="n"/>
      <c r="O23" s="20" t="n"/>
      <c r="P23" s="20" t="n"/>
      <c r="Q23" s="21" t="n"/>
      <c r="R23" s="20" t="n"/>
    </row>
    <row r="24" ht="24" customHeight="1">
      <c r="A24" s="18" t="n"/>
      <c r="B24" s="19" t="n"/>
      <c r="C24" s="19" t="n"/>
      <c r="D24" s="19" t="n"/>
      <c r="E24" s="20" t="n"/>
      <c r="F24" s="20" t="n"/>
      <c r="G24" s="21" t="n"/>
      <c r="H24" s="21" t="n"/>
      <c r="I24" s="22" t="n"/>
      <c r="J24" s="20" t="n"/>
      <c r="K24" s="34" t="n"/>
      <c r="L24" s="22" t="n"/>
      <c r="M24" s="30">
        <f>IF(OR(AND(I24&lt;&gt;"",K24=""),AND(I24="",K24&lt;&gt;"")),"",IF(AND(I24="",K24="",L24=""),"",IFERROR(IF(AND(I24&lt;&gt;"",K24&lt;&gt;""),I24*K24,0)+IF(L24&lt;&gt;"",L24*Assumptions!$B$3,0),"")))</f>
        <v/>
      </c>
      <c r="N24" s="34" t="n"/>
      <c r="O24" s="20" t="n"/>
      <c r="P24" s="20" t="n"/>
      <c r="Q24" s="21" t="n"/>
      <c r="R24" s="20" t="n"/>
    </row>
    <row r="25" ht="24" customHeight="1">
      <c r="A25" s="18" t="n"/>
      <c r="B25" s="19" t="n"/>
      <c r="C25" s="19" t="n"/>
      <c r="D25" s="19" t="n"/>
      <c r="E25" s="20" t="n"/>
      <c r="F25" s="20" t="n"/>
      <c r="G25" s="21" t="n"/>
      <c r="H25" s="21" t="n"/>
      <c r="I25" s="22" t="n"/>
      <c r="J25" s="20" t="n"/>
      <c r="K25" s="34" t="n"/>
      <c r="L25" s="22" t="n"/>
      <c r="M25" s="31">
        <f>IF(OR(AND(I25&lt;&gt;"",K25=""),AND(I25="",K25&lt;&gt;"")),"",IF(AND(I25="",K25="",L25=""),"",IFERROR(IF(AND(I25&lt;&gt;"",K25&lt;&gt;""),I25*K25,0)+IF(L25&lt;&gt;"",L25*Assumptions!$B$3,0),"")))</f>
        <v/>
      </c>
      <c r="N25" s="34" t="n"/>
      <c r="O25" s="20" t="n"/>
      <c r="P25" s="20" t="n"/>
      <c r="Q25" s="21" t="n"/>
      <c r="R25" s="20" t="n"/>
    </row>
    <row r="26" ht="24" customHeight="1">
      <c r="A26" s="18" t="n"/>
      <c r="B26" s="19" t="n"/>
      <c r="C26" s="19" t="n"/>
      <c r="D26" s="19" t="n"/>
      <c r="E26" s="20" t="n"/>
      <c r="F26" s="20" t="n"/>
      <c r="G26" s="21" t="n"/>
      <c r="H26" s="21" t="n"/>
      <c r="I26" s="22" t="n"/>
      <c r="J26" s="20" t="n"/>
      <c r="K26" s="34" t="n"/>
      <c r="L26" s="22" t="n"/>
      <c r="M26" s="30">
        <f>IF(OR(AND(I26&lt;&gt;"",K26=""),AND(I26="",K26&lt;&gt;"")),"",IF(AND(I26="",K26="",L26=""),"",IFERROR(IF(AND(I26&lt;&gt;"",K26&lt;&gt;""),I26*K26,0)+IF(L26&lt;&gt;"",L26*Assumptions!$B$3,0),"")))</f>
        <v/>
      </c>
      <c r="N26" s="34" t="n"/>
      <c r="O26" s="20" t="n"/>
      <c r="P26" s="20" t="n"/>
      <c r="Q26" s="21" t="n"/>
      <c r="R26" s="20" t="n"/>
    </row>
    <row r="27" ht="24" customHeight="1">
      <c r="A27" s="18" t="n"/>
      <c r="B27" s="19" t="n"/>
      <c r="C27" s="19" t="n"/>
      <c r="D27" s="19" t="n"/>
      <c r="E27" s="20" t="n"/>
      <c r="F27" s="20" t="n"/>
      <c r="G27" s="21" t="n"/>
      <c r="H27" s="21" t="n"/>
      <c r="I27" s="22" t="n"/>
      <c r="J27" s="20" t="n"/>
      <c r="K27" s="34" t="n"/>
      <c r="L27" s="22" t="n"/>
      <c r="M27" s="31">
        <f>IF(OR(AND(I27&lt;&gt;"",K27=""),AND(I27="",K27&lt;&gt;"")),"",IF(AND(I27="",K27="",L27=""),"",IFERROR(IF(AND(I27&lt;&gt;"",K27&lt;&gt;""),I27*K27,0)+IF(L27&lt;&gt;"",L27*Assumptions!$B$3,0),"")))</f>
        <v/>
      </c>
      <c r="N27" s="34" t="n"/>
      <c r="O27" s="20" t="n"/>
      <c r="P27" s="20" t="n"/>
      <c r="Q27" s="21" t="n"/>
      <c r="R27" s="20" t="n"/>
    </row>
    <row r="28" ht="24" customHeight="1">
      <c r="A28" s="18" t="n"/>
      <c r="B28" s="19" t="n"/>
      <c r="C28" s="19" t="n"/>
      <c r="D28" s="19" t="n"/>
      <c r="E28" s="20" t="n"/>
      <c r="F28" s="20" t="n"/>
      <c r="G28" s="21" t="n"/>
      <c r="H28" s="21" t="n"/>
      <c r="I28" s="22" t="n"/>
      <c r="J28" s="20" t="n"/>
      <c r="K28" s="34" t="n"/>
      <c r="L28" s="22" t="n"/>
      <c r="M28" s="30">
        <f>IF(OR(AND(I28&lt;&gt;"",K28=""),AND(I28="",K28&lt;&gt;"")),"",IF(AND(I28="",K28="",L28=""),"",IFERROR(IF(AND(I28&lt;&gt;"",K28&lt;&gt;""),I28*K28,0)+IF(L28&lt;&gt;"",L28*Assumptions!$B$3,0),"")))</f>
        <v/>
      </c>
      <c r="N28" s="34" t="n"/>
      <c r="O28" s="20" t="n"/>
      <c r="P28" s="20" t="n"/>
      <c r="Q28" s="21" t="n"/>
      <c r="R28" s="20" t="n"/>
    </row>
    <row r="29" ht="24" customHeight="1">
      <c r="A29" s="18" t="n"/>
      <c r="B29" s="19" t="n"/>
      <c r="C29" s="19" t="n"/>
      <c r="D29" s="19" t="n"/>
      <c r="E29" s="20" t="n"/>
      <c r="F29" s="20" t="n"/>
      <c r="G29" s="21" t="n"/>
      <c r="H29" s="21" t="n"/>
      <c r="I29" s="22" t="n"/>
      <c r="J29" s="20" t="n"/>
      <c r="K29" s="34" t="n"/>
      <c r="L29" s="22" t="n"/>
      <c r="M29" s="31">
        <f>IF(OR(AND(I29&lt;&gt;"",K29=""),AND(I29="",K29&lt;&gt;"")),"",IF(AND(I29="",K29="",L29=""),"",IFERROR(IF(AND(I29&lt;&gt;"",K29&lt;&gt;""),I29*K29,0)+IF(L29&lt;&gt;"",L29*Assumptions!$B$3,0),"")))</f>
        <v/>
      </c>
      <c r="N29" s="34" t="n"/>
      <c r="O29" s="20" t="n"/>
      <c r="P29" s="20" t="n"/>
      <c r="Q29" s="21" t="n"/>
      <c r="R29" s="20" t="n"/>
    </row>
    <row r="30" ht="24" customHeight="1">
      <c r="A30" s="18" t="n"/>
      <c r="B30" s="19" t="n"/>
      <c r="C30" s="19" t="n"/>
      <c r="D30" s="19" t="n"/>
      <c r="E30" s="20" t="n"/>
      <c r="F30" s="20" t="n"/>
      <c r="G30" s="21" t="n"/>
      <c r="H30" s="21" t="n"/>
      <c r="I30" s="22" t="n"/>
      <c r="J30" s="20" t="n"/>
      <c r="K30" s="34" t="n"/>
      <c r="L30" s="22" t="n"/>
      <c r="M30" s="30">
        <f>IF(OR(AND(I30&lt;&gt;"",K30=""),AND(I30="",K30&lt;&gt;"")),"",IF(AND(I30="",K30="",L30=""),"",IFERROR(IF(AND(I30&lt;&gt;"",K30&lt;&gt;""),I30*K30,0)+IF(L30&lt;&gt;"",L30*Assumptions!$B$3,0),"")))</f>
        <v/>
      </c>
      <c r="N30" s="34" t="n"/>
      <c r="O30" s="20" t="n"/>
      <c r="P30" s="20" t="n"/>
      <c r="Q30" s="21" t="n"/>
      <c r="R30" s="20" t="n"/>
    </row>
    <row r="31" ht="24" customHeight="1">
      <c r="A31" s="18" t="n"/>
      <c r="B31" s="19" t="n"/>
      <c r="C31" s="19" t="n"/>
      <c r="D31" s="19" t="n"/>
      <c r="E31" s="20" t="n"/>
      <c r="F31" s="20" t="n"/>
      <c r="G31" s="21" t="n"/>
      <c r="H31" s="21" t="n"/>
      <c r="I31" s="22" t="n"/>
      <c r="J31" s="20" t="n"/>
      <c r="K31" s="34" t="n"/>
      <c r="L31" s="22" t="n"/>
      <c r="M31" s="31">
        <f>IF(OR(AND(I31&lt;&gt;"",K31=""),AND(I31="",K31&lt;&gt;"")),"",IF(AND(I31="",K31="",L31=""),"",IFERROR(IF(AND(I31&lt;&gt;"",K31&lt;&gt;""),I31*K31,0)+IF(L31&lt;&gt;"",L31*Assumptions!$B$3,0),"")))</f>
        <v/>
      </c>
      <c r="N31" s="34" t="n"/>
      <c r="O31" s="20" t="n"/>
      <c r="P31" s="20" t="n"/>
      <c r="Q31" s="21" t="n"/>
      <c r="R31" s="20" t="n"/>
    </row>
    <row r="32" ht="24" customHeight="1">
      <c r="A32" s="18" t="n"/>
      <c r="B32" s="19" t="n"/>
      <c r="C32" s="19" t="n"/>
      <c r="D32" s="19" t="n"/>
      <c r="E32" s="20" t="n"/>
      <c r="F32" s="20" t="n"/>
      <c r="G32" s="21" t="n"/>
      <c r="H32" s="21" t="n"/>
      <c r="I32" s="22" t="n"/>
      <c r="J32" s="20" t="n"/>
      <c r="K32" s="34" t="n"/>
      <c r="L32" s="22" t="n"/>
      <c r="M32" s="30">
        <f>IF(OR(AND(I32&lt;&gt;"",K32=""),AND(I32="",K32&lt;&gt;"")),"",IF(AND(I32="",K32="",L32=""),"",IFERROR(IF(AND(I32&lt;&gt;"",K32&lt;&gt;""),I32*K32,0)+IF(L32&lt;&gt;"",L32*Assumptions!$B$3,0),"")))</f>
        <v/>
      </c>
      <c r="N32" s="34" t="n"/>
      <c r="O32" s="20" t="n"/>
      <c r="P32" s="20" t="n"/>
      <c r="Q32" s="21" t="n"/>
      <c r="R32" s="20" t="n"/>
    </row>
    <row r="33" ht="24" customHeight="1">
      <c r="A33" s="18" t="n"/>
      <c r="B33" s="19" t="n"/>
      <c r="C33" s="19" t="n"/>
      <c r="D33" s="19" t="n"/>
      <c r="E33" s="20" t="n"/>
      <c r="F33" s="20" t="n"/>
      <c r="G33" s="21" t="n"/>
      <c r="H33" s="21" t="n"/>
      <c r="I33" s="22" t="n"/>
      <c r="J33" s="20" t="n"/>
      <c r="K33" s="34" t="n"/>
      <c r="L33" s="22" t="n"/>
      <c r="M33" s="31">
        <f>IF(OR(AND(I33&lt;&gt;"",K33=""),AND(I33="",K33&lt;&gt;"")),"",IF(AND(I33="",K33="",L33=""),"",IFERROR(IF(AND(I33&lt;&gt;"",K33&lt;&gt;""),I33*K33,0)+IF(L33&lt;&gt;"",L33*Assumptions!$B$3,0),"")))</f>
        <v/>
      </c>
      <c r="N33" s="34" t="n"/>
      <c r="O33" s="20" t="n"/>
      <c r="P33" s="20" t="n"/>
      <c r="Q33" s="21" t="n"/>
      <c r="R33" s="20" t="n"/>
    </row>
    <row r="34" ht="24" customHeight="1">
      <c r="A34" s="18" t="n"/>
      <c r="B34" s="19" t="n"/>
      <c r="C34" s="19" t="n"/>
      <c r="D34" s="19" t="n"/>
      <c r="E34" s="20" t="n"/>
      <c r="F34" s="20" t="n"/>
      <c r="G34" s="21" t="n"/>
      <c r="H34" s="21" t="n"/>
      <c r="I34" s="22" t="n"/>
      <c r="J34" s="20" t="n"/>
      <c r="K34" s="34" t="n"/>
      <c r="L34" s="22" t="n"/>
      <c r="M34" s="30">
        <f>IF(OR(AND(I34&lt;&gt;"",K34=""),AND(I34="",K34&lt;&gt;"")),"",IF(AND(I34="",K34="",L34=""),"",IFERROR(IF(AND(I34&lt;&gt;"",K34&lt;&gt;""),I34*K34,0)+IF(L34&lt;&gt;"",L34*Assumptions!$B$3,0),"")))</f>
        <v/>
      </c>
      <c r="N34" s="34" t="n"/>
      <c r="O34" s="20" t="n"/>
      <c r="P34" s="20" t="n"/>
      <c r="Q34" s="21" t="n"/>
      <c r="R34" s="20" t="n"/>
    </row>
    <row r="35" ht="24" customHeight="1">
      <c r="A35" s="18" t="n"/>
      <c r="B35" s="19" t="n"/>
      <c r="C35" s="19" t="n"/>
      <c r="D35" s="19" t="n"/>
      <c r="E35" s="20" t="n"/>
      <c r="F35" s="20" t="n"/>
      <c r="G35" s="21" t="n"/>
      <c r="H35" s="21" t="n"/>
      <c r="I35" s="22" t="n"/>
      <c r="J35" s="20" t="n"/>
      <c r="K35" s="34" t="n"/>
      <c r="L35" s="22" t="n"/>
      <c r="M35" s="31">
        <f>IF(OR(AND(I35&lt;&gt;"",K35=""),AND(I35="",K35&lt;&gt;"")),"",IF(AND(I35="",K35="",L35=""),"",IFERROR(IF(AND(I35&lt;&gt;"",K35&lt;&gt;""),I35*K35,0)+IF(L35&lt;&gt;"",L35*Assumptions!$B$3,0),"")))</f>
        <v/>
      </c>
      <c r="N35" s="34" t="n"/>
      <c r="O35" s="20" t="n"/>
      <c r="P35" s="20" t="n"/>
      <c r="Q35" s="21" t="n"/>
      <c r="R35" s="20" t="n"/>
    </row>
    <row r="36" ht="24" customHeight="1">
      <c r="A36" s="18" t="n"/>
      <c r="B36" s="19" t="n"/>
      <c r="C36" s="19" t="n"/>
      <c r="D36" s="19" t="n"/>
      <c r="E36" s="20" t="n"/>
      <c r="F36" s="20" t="n"/>
      <c r="G36" s="21" t="n"/>
      <c r="H36" s="21" t="n"/>
      <c r="I36" s="22" t="n"/>
      <c r="J36" s="20" t="n"/>
      <c r="K36" s="34" t="n"/>
      <c r="L36" s="22" t="n"/>
      <c r="M36" s="30">
        <f>IF(OR(AND(I36&lt;&gt;"",K36=""),AND(I36="",K36&lt;&gt;"")),"",IF(AND(I36="",K36="",L36=""),"",IFERROR(IF(AND(I36&lt;&gt;"",K36&lt;&gt;""),I36*K36,0)+IF(L36&lt;&gt;"",L36*Assumptions!$B$3,0),"")))</f>
        <v/>
      </c>
      <c r="N36" s="34" t="n"/>
      <c r="O36" s="20" t="n"/>
      <c r="P36" s="20" t="n"/>
      <c r="Q36" s="21" t="n"/>
      <c r="R36" s="20" t="n"/>
    </row>
    <row r="37" ht="24" customHeight="1">
      <c r="A37" s="18" t="n"/>
      <c r="B37" s="19" t="n"/>
      <c r="C37" s="19" t="n"/>
      <c r="D37" s="19" t="n"/>
      <c r="E37" s="20" t="n"/>
      <c r="F37" s="20" t="n"/>
      <c r="G37" s="21" t="n"/>
      <c r="H37" s="21" t="n"/>
      <c r="I37" s="22" t="n"/>
      <c r="J37" s="20" t="n"/>
      <c r="K37" s="34" t="n"/>
      <c r="L37" s="22" t="n"/>
      <c r="M37" s="31">
        <f>IF(OR(AND(I37&lt;&gt;"",K37=""),AND(I37="",K37&lt;&gt;"")),"",IF(AND(I37="",K37="",L37=""),"",IFERROR(IF(AND(I37&lt;&gt;"",K37&lt;&gt;""),I37*K37,0)+IF(L37&lt;&gt;"",L37*Assumptions!$B$3,0),"")))</f>
        <v/>
      </c>
      <c r="N37" s="34" t="n"/>
      <c r="O37" s="20" t="n"/>
      <c r="P37" s="20" t="n"/>
      <c r="Q37" s="21" t="n"/>
      <c r="R37" s="20" t="n"/>
    </row>
    <row r="38" ht="24" customHeight="1">
      <c r="A38" s="18" t="n"/>
      <c r="B38" s="19" t="n"/>
      <c r="C38" s="19" t="n"/>
      <c r="D38" s="19" t="n"/>
      <c r="E38" s="20" t="n"/>
      <c r="F38" s="20" t="n"/>
      <c r="G38" s="21" t="n"/>
      <c r="H38" s="21" t="n"/>
      <c r="I38" s="22" t="n"/>
      <c r="J38" s="20" t="n"/>
      <c r="K38" s="34" t="n"/>
      <c r="L38" s="22" t="n"/>
      <c r="M38" s="30">
        <f>IF(OR(AND(I38&lt;&gt;"",K38=""),AND(I38="",K38&lt;&gt;"")),"",IF(AND(I38="",K38="",L38=""),"",IFERROR(IF(AND(I38&lt;&gt;"",K38&lt;&gt;""),I38*K38,0)+IF(L38&lt;&gt;"",L38*Assumptions!$B$3,0),"")))</f>
        <v/>
      </c>
      <c r="N38" s="34" t="n"/>
      <c r="O38" s="20" t="n"/>
      <c r="P38" s="20" t="n"/>
      <c r="Q38" s="21" t="n"/>
      <c r="R38" s="20" t="n"/>
    </row>
    <row r="39" ht="24" customHeight="1">
      <c r="A39" s="18" t="n"/>
      <c r="B39" s="19" t="n"/>
      <c r="C39" s="19" t="n"/>
      <c r="D39" s="19" t="n"/>
      <c r="E39" s="20" t="n"/>
      <c r="F39" s="20" t="n"/>
      <c r="G39" s="21" t="n"/>
      <c r="H39" s="21" t="n"/>
      <c r="I39" s="22" t="n"/>
      <c r="J39" s="20" t="n"/>
      <c r="K39" s="34" t="n"/>
      <c r="L39" s="22" t="n"/>
      <c r="M39" s="31">
        <f>IF(OR(AND(I39&lt;&gt;"",K39=""),AND(I39="",K39&lt;&gt;"")),"",IF(AND(I39="",K39="",L39=""),"",IFERROR(IF(AND(I39&lt;&gt;"",K39&lt;&gt;""),I39*K39,0)+IF(L39&lt;&gt;"",L39*Assumptions!$B$3,0),"")))</f>
        <v/>
      </c>
      <c r="N39" s="34" t="n"/>
      <c r="O39" s="20" t="n"/>
      <c r="P39" s="20" t="n"/>
      <c r="Q39" s="21" t="n"/>
      <c r="R39" s="20" t="n"/>
    </row>
    <row r="40" ht="24" customHeight="1">
      <c r="A40" s="18" t="n"/>
      <c r="B40" s="19" t="n"/>
      <c r="C40" s="19" t="n"/>
      <c r="D40" s="19" t="n"/>
      <c r="E40" s="20" t="n"/>
      <c r="F40" s="20" t="n"/>
      <c r="G40" s="21" t="n"/>
      <c r="H40" s="21" t="n"/>
      <c r="I40" s="22" t="n"/>
      <c r="J40" s="20" t="n"/>
      <c r="K40" s="34" t="n"/>
      <c r="L40" s="22" t="n"/>
      <c r="M40" s="30">
        <f>IF(OR(AND(I40&lt;&gt;"",K40=""),AND(I40="",K40&lt;&gt;"")),"",IF(AND(I40="",K40="",L40=""),"",IFERROR(IF(AND(I40&lt;&gt;"",K40&lt;&gt;""),I40*K40,0)+IF(L40&lt;&gt;"",L40*Assumptions!$B$3,0),"")))</f>
        <v/>
      </c>
      <c r="N40" s="34" t="n"/>
      <c r="O40" s="20" t="n"/>
      <c r="P40" s="20" t="n"/>
      <c r="Q40" s="21" t="n"/>
      <c r="R40" s="20" t="n"/>
    </row>
    <row r="41" ht="24" customHeight="1">
      <c r="A41" s="18" t="n"/>
      <c r="B41" s="19" t="n"/>
      <c r="C41" s="19" t="n"/>
      <c r="D41" s="19" t="n"/>
      <c r="E41" s="20" t="n"/>
      <c r="F41" s="20" t="n"/>
      <c r="G41" s="21" t="n"/>
      <c r="H41" s="21" t="n"/>
      <c r="I41" s="22" t="n"/>
      <c r="J41" s="20" t="n"/>
      <c r="K41" s="34" t="n"/>
      <c r="L41" s="22" t="n"/>
      <c r="M41" s="31">
        <f>IF(OR(AND(I41&lt;&gt;"",K41=""),AND(I41="",K41&lt;&gt;"")),"",IF(AND(I41="",K41="",L41=""),"",IFERROR(IF(AND(I41&lt;&gt;"",K41&lt;&gt;""),I41*K41,0)+IF(L41&lt;&gt;"",L41*Assumptions!$B$3,0),"")))</f>
        <v/>
      </c>
      <c r="N41" s="34" t="n"/>
      <c r="O41" s="20" t="n"/>
      <c r="P41" s="20" t="n"/>
      <c r="Q41" s="21" t="n"/>
      <c r="R41" s="20" t="n"/>
    </row>
    <row r="42" ht="24" customHeight="1">
      <c r="A42" s="18" t="n"/>
      <c r="B42" s="19" t="n"/>
      <c r="C42" s="19" t="n"/>
      <c r="D42" s="19" t="n"/>
      <c r="E42" s="20" t="n"/>
      <c r="F42" s="20" t="n"/>
      <c r="G42" s="21" t="n"/>
      <c r="H42" s="21" t="n"/>
      <c r="I42" s="22" t="n"/>
      <c r="J42" s="20" t="n"/>
      <c r="K42" s="34" t="n"/>
      <c r="L42" s="22" t="n"/>
      <c r="M42" s="30">
        <f>IF(OR(AND(I42&lt;&gt;"",K42=""),AND(I42="",K42&lt;&gt;"")),"",IF(AND(I42="",K42="",L42=""),"",IFERROR(IF(AND(I42&lt;&gt;"",K42&lt;&gt;""),I42*K42,0)+IF(L42&lt;&gt;"",L42*Assumptions!$B$3,0),"")))</f>
        <v/>
      </c>
      <c r="N42" s="34" t="n"/>
      <c r="O42" s="20" t="n"/>
      <c r="P42" s="20" t="n"/>
      <c r="Q42" s="21" t="n"/>
      <c r="R42" s="20" t="n"/>
    </row>
    <row r="43" ht="24" customHeight="1">
      <c r="A43" s="18" t="n"/>
      <c r="B43" s="19" t="n"/>
      <c r="C43" s="19" t="n"/>
      <c r="D43" s="19" t="n"/>
      <c r="E43" s="20" t="n"/>
      <c r="F43" s="20" t="n"/>
      <c r="G43" s="21" t="n"/>
      <c r="H43" s="21" t="n"/>
      <c r="I43" s="22" t="n"/>
      <c r="J43" s="20" t="n"/>
      <c r="K43" s="34" t="n"/>
      <c r="L43" s="22" t="n"/>
      <c r="M43" s="31">
        <f>IF(OR(AND(I43&lt;&gt;"",K43=""),AND(I43="",K43&lt;&gt;"")),"",IF(AND(I43="",K43="",L43=""),"",IFERROR(IF(AND(I43&lt;&gt;"",K43&lt;&gt;""),I43*K43,0)+IF(L43&lt;&gt;"",L43*Assumptions!$B$3,0),"")))</f>
        <v/>
      </c>
      <c r="N43" s="34" t="n"/>
      <c r="O43" s="20" t="n"/>
      <c r="P43" s="20" t="n"/>
      <c r="Q43" s="21" t="n"/>
      <c r="R43" s="20" t="n"/>
    </row>
    <row r="44" ht="24" customHeight="1">
      <c r="A44" s="18" t="n"/>
      <c r="B44" s="19" t="n"/>
      <c r="C44" s="19" t="n"/>
      <c r="D44" s="19" t="n"/>
      <c r="E44" s="20" t="n"/>
      <c r="F44" s="20" t="n"/>
      <c r="G44" s="21" t="n"/>
      <c r="H44" s="21" t="n"/>
      <c r="I44" s="22" t="n"/>
      <c r="J44" s="20" t="n"/>
      <c r="K44" s="34" t="n"/>
      <c r="L44" s="22" t="n"/>
      <c r="M44" s="30">
        <f>IF(OR(AND(I44&lt;&gt;"",K44=""),AND(I44="",K44&lt;&gt;"")),"",IF(AND(I44="",K44="",L44=""),"",IFERROR(IF(AND(I44&lt;&gt;"",K44&lt;&gt;""),I44*K44,0)+IF(L44&lt;&gt;"",L44*Assumptions!$B$3,0),"")))</f>
        <v/>
      </c>
      <c r="N44" s="34" t="n"/>
      <c r="O44" s="20" t="n"/>
      <c r="P44" s="20" t="n"/>
      <c r="Q44" s="21" t="n"/>
      <c r="R44" s="20" t="n"/>
    </row>
    <row r="45" ht="24" customHeight="1">
      <c r="A45" s="18" t="n"/>
      <c r="B45" s="19" t="n"/>
      <c r="C45" s="19" t="n"/>
      <c r="D45" s="19" t="n"/>
      <c r="E45" s="20" t="n"/>
      <c r="F45" s="20" t="n"/>
      <c r="G45" s="21" t="n"/>
      <c r="H45" s="21" t="n"/>
      <c r="I45" s="22" t="n"/>
      <c r="J45" s="20" t="n"/>
      <c r="K45" s="34" t="n"/>
      <c r="L45" s="22" t="n"/>
      <c r="M45" s="31">
        <f>IF(OR(AND(I45&lt;&gt;"",K45=""),AND(I45="",K45&lt;&gt;"")),"",IF(AND(I45="",K45="",L45=""),"",IFERROR(IF(AND(I45&lt;&gt;"",K45&lt;&gt;""),I45*K45,0)+IF(L45&lt;&gt;"",L45*Assumptions!$B$3,0),"")))</f>
        <v/>
      </c>
      <c r="N45" s="34" t="n"/>
      <c r="O45" s="20" t="n"/>
      <c r="P45" s="20" t="n"/>
      <c r="Q45" s="21" t="n"/>
      <c r="R45" s="20" t="n"/>
    </row>
    <row r="46" ht="24" customHeight="1">
      <c r="A46" s="18" t="n"/>
      <c r="B46" s="19" t="n"/>
      <c r="C46" s="19" t="n"/>
      <c r="D46" s="19" t="n"/>
      <c r="E46" s="20" t="n"/>
      <c r="F46" s="20" t="n"/>
      <c r="G46" s="21" t="n"/>
      <c r="H46" s="21" t="n"/>
      <c r="I46" s="22" t="n"/>
      <c r="J46" s="20" t="n"/>
      <c r="K46" s="34" t="n"/>
      <c r="L46" s="22" t="n"/>
      <c r="M46" s="30">
        <f>IF(OR(AND(I46&lt;&gt;"",K46=""),AND(I46="",K46&lt;&gt;"")),"",IF(AND(I46="",K46="",L46=""),"",IFERROR(IF(AND(I46&lt;&gt;"",K46&lt;&gt;""),I46*K46,0)+IF(L46&lt;&gt;"",L46*Assumptions!$B$3,0),"")))</f>
        <v/>
      </c>
      <c r="N46" s="34" t="n"/>
      <c r="O46" s="20" t="n"/>
      <c r="P46" s="20" t="n"/>
      <c r="Q46" s="21" t="n"/>
      <c r="R46" s="20" t="n"/>
    </row>
    <row r="47" ht="24" customHeight="1">
      <c r="A47" s="18" t="n"/>
      <c r="B47" s="19" t="n"/>
      <c r="C47" s="19" t="n"/>
      <c r="D47" s="19" t="n"/>
      <c r="E47" s="20" t="n"/>
      <c r="F47" s="20" t="n"/>
      <c r="G47" s="21" t="n"/>
      <c r="H47" s="21" t="n"/>
      <c r="I47" s="22" t="n"/>
      <c r="J47" s="20" t="n"/>
      <c r="K47" s="34" t="n"/>
      <c r="L47" s="22" t="n"/>
      <c r="M47" s="31">
        <f>IF(OR(AND(I47&lt;&gt;"",K47=""),AND(I47="",K47&lt;&gt;"")),"",IF(AND(I47="",K47="",L47=""),"",IFERROR(IF(AND(I47&lt;&gt;"",K47&lt;&gt;""),I47*K47,0)+IF(L47&lt;&gt;"",L47*Assumptions!$B$3,0),"")))</f>
        <v/>
      </c>
      <c r="N47" s="34" t="n"/>
      <c r="O47" s="20" t="n"/>
      <c r="P47" s="20" t="n"/>
      <c r="Q47" s="21" t="n"/>
      <c r="R47" s="20" t="n"/>
    </row>
    <row r="48" ht="24" customHeight="1">
      <c r="A48" s="18" t="n"/>
      <c r="B48" s="19" t="n"/>
      <c r="C48" s="19" t="n"/>
      <c r="D48" s="19" t="n"/>
      <c r="E48" s="20" t="n"/>
      <c r="F48" s="20" t="n"/>
      <c r="G48" s="21" t="n"/>
      <c r="H48" s="21" t="n"/>
      <c r="I48" s="22" t="n"/>
      <c r="J48" s="20" t="n"/>
      <c r="K48" s="34" t="n"/>
      <c r="L48" s="22" t="n"/>
      <c r="M48" s="30">
        <f>IF(OR(AND(I48&lt;&gt;"",K48=""),AND(I48="",K48&lt;&gt;"")),"",IF(AND(I48="",K48="",L48=""),"",IFERROR(IF(AND(I48&lt;&gt;"",K48&lt;&gt;""),I48*K48,0)+IF(L48&lt;&gt;"",L48*Assumptions!$B$3,0),"")))</f>
        <v/>
      </c>
      <c r="N48" s="34" t="n"/>
      <c r="O48" s="20" t="n"/>
      <c r="P48" s="20" t="n"/>
      <c r="Q48" s="21" t="n"/>
      <c r="R48" s="20" t="n"/>
    </row>
    <row r="49" ht="24" customHeight="1">
      <c r="A49" s="18" t="n"/>
      <c r="B49" s="19" t="n"/>
      <c r="C49" s="19" t="n"/>
      <c r="D49" s="19" t="n"/>
      <c r="E49" s="20" t="n"/>
      <c r="F49" s="20" t="n"/>
      <c r="G49" s="21" t="n"/>
      <c r="H49" s="21" t="n"/>
      <c r="I49" s="22" t="n"/>
      <c r="J49" s="20" t="n"/>
      <c r="K49" s="34" t="n"/>
      <c r="L49" s="22" t="n"/>
      <c r="M49" s="31">
        <f>IF(OR(AND(I49&lt;&gt;"",K49=""),AND(I49="",K49&lt;&gt;"")),"",IF(AND(I49="",K49="",L49=""),"",IFERROR(IF(AND(I49&lt;&gt;"",K49&lt;&gt;""),I49*K49,0)+IF(L49&lt;&gt;"",L49*Assumptions!$B$3,0),"")))</f>
        <v/>
      </c>
      <c r="N49" s="34" t="n"/>
      <c r="O49" s="20" t="n"/>
      <c r="P49" s="20" t="n"/>
      <c r="Q49" s="21" t="n"/>
      <c r="R49" s="20" t="n"/>
    </row>
    <row r="50" ht="24" customHeight="1">
      <c r="A50" s="18" t="n"/>
      <c r="B50" s="19" t="n"/>
      <c r="C50" s="19" t="n"/>
      <c r="D50" s="19" t="n"/>
      <c r="E50" s="20" t="n"/>
      <c r="F50" s="20" t="n"/>
      <c r="G50" s="21" t="n"/>
      <c r="H50" s="21" t="n"/>
      <c r="I50" s="22" t="n"/>
      <c r="J50" s="20" t="n"/>
      <c r="K50" s="34" t="n"/>
      <c r="L50" s="22" t="n"/>
      <c r="M50" s="30">
        <f>IF(OR(AND(I50&lt;&gt;"",K50=""),AND(I50="",K50&lt;&gt;"")),"",IF(AND(I50="",K50="",L50=""),"",IFERROR(IF(AND(I50&lt;&gt;"",K50&lt;&gt;""),I50*K50,0)+IF(L50&lt;&gt;"",L50*Assumptions!$B$3,0),"")))</f>
        <v/>
      </c>
      <c r="N50" s="34" t="n"/>
      <c r="O50" s="20" t="n"/>
      <c r="P50" s="20" t="n"/>
      <c r="Q50" s="21" t="n"/>
      <c r="R50" s="20" t="n"/>
    </row>
    <row r="51" ht="24" customHeight="1">
      <c r="A51" s="18" t="n"/>
      <c r="B51" s="19" t="n"/>
      <c r="C51" s="19" t="n"/>
      <c r="D51" s="19" t="n"/>
      <c r="E51" s="20" t="n"/>
      <c r="F51" s="20" t="n"/>
      <c r="G51" s="21" t="n"/>
      <c r="H51" s="21" t="n"/>
      <c r="I51" s="22" t="n"/>
      <c r="J51" s="20" t="n"/>
      <c r="K51" s="34" t="n"/>
      <c r="L51" s="22" t="n"/>
      <c r="M51" s="31">
        <f>IF(OR(AND(I51&lt;&gt;"",K51=""),AND(I51="",K51&lt;&gt;"")),"",IF(AND(I51="",K51="",L51=""),"",IFERROR(IF(AND(I51&lt;&gt;"",K51&lt;&gt;""),I51*K51,0)+IF(L51&lt;&gt;"",L51*Assumptions!$B$3,0),"")))</f>
        <v/>
      </c>
      <c r="N51" s="34" t="n"/>
      <c r="O51" s="20" t="n"/>
      <c r="P51" s="20" t="n"/>
      <c r="Q51" s="21" t="n"/>
      <c r="R51" s="20" t="n"/>
    </row>
    <row r="52" ht="24" customHeight="1">
      <c r="A52" s="18" t="n"/>
      <c r="B52" s="19" t="n"/>
      <c r="C52" s="19" t="n"/>
      <c r="D52" s="19" t="n"/>
      <c r="E52" s="20" t="n"/>
      <c r="F52" s="20" t="n"/>
      <c r="G52" s="21" t="n"/>
      <c r="H52" s="21" t="n"/>
      <c r="I52" s="22" t="n"/>
      <c r="J52" s="20" t="n"/>
      <c r="K52" s="34" t="n"/>
      <c r="L52" s="22" t="n"/>
      <c r="M52" s="30">
        <f>IF(OR(AND(I52&lt;&gt;"",K52=""),AND(I52="",K52&lt;&gt;"")),"",IF(AND(I52="",K52="",L52=""),"",IFERROR(IF(AND(I52&lt;&gt;"",K52&lt;&gt;""),I52*K52,0)+IF(L52&lt;&gt;"",L52*Assumptions!$B$3,0),"")))</f>
        <v/>
      </c>
      <c r="N52" s="34" t="n"/>
      <c r="O52" s="20" t="n"/>
      <c r="P52" s="20" t="n"/>
      <c r="Q52" s="21" t="n"/>
      <c r="R52" s="20" t="n"/>
    </row>
    <row r="53" ht="24" customHeight="1">
      <c r="A53" s="18" t="n"/>
      <c r="B53" s="19" t="n"/>
      <c r="C53" s="19" t="n"/>
      <c r="D53" s="19" t="n"/>
      <c r="E53" s="20" t="n"/>
      <c r="F53" s="20" t="n"/>
      <c r="G53" s="21" t="n"/>
      <c r="H53" s="21" t="n"/>
      <c r="I53" s="22" t="n"/>
      <c r="J53" s="20" t="n"/>
      <c r="K53" s="34" t="n"/>
      <c r="L53" s="22" t="n"/>
      <c r="M53" s="31">
        <f>IF(OR(AND(I53&lt;&gt;"",K53=""),AND(I53="",K53&lt;&gt;"")),"",IF(AND(I53="",K53="",L53=""),"",IFERROR(IF(AND(I53&lt;&gt;"",K53&lt;&gt;""),I53*K53,0)+IF(L53&lt;&gt;"",L53*Assumptions!$B$3,0),"")))</f>
        <v/>
      </c>
      <c r="N53" s="34" t="n"/>
      <c r="O53" s="20" t="n"/>
      <c r="P53" s="20" t="n"/>
      <c r="Q53" s="21" t="n"/>
      <c r="R53" s="20" t="n"/>
    </row>
    <row r="54" ht="24" customHeight="1">
      <c r="A54" s="18" t="n"/>
      <c r="B54" s="19" t="n"/>
      <c r="C54" s="19" t="n"/>
      <c r="D54" s="19" t="n"/>
      <c r="E54" s="20" t="n"/>
      <c r="F54" s="20" t="n"/>
      <c r="G54" s="21" t="n"/>
      <c r="H54" s="21" t="n"/>
      <c r="I54" s="22" t="n"/>
      <c r="J54" s="20" t="n"/>
      <c r="K54" s="34" t="n"/>
      <c r="L54" s="22" t="n"/>
      <c r="M54" s="30">
        <f>IF(OR(AND(I54&lt;&gt;"",K54=""),AND(I54="",K54&lt;&gt;"")),"",IF(AND(I54="",K54="",L54=""),"",IFERROR(IF(AND(I54&lt;&gt;"",K54&lt;&gt;""),I54*K54,0)+IF(L54&lt;&gt;"",L54*Assumptions!$B$3,0),"")))</f>
        <v/>
      </c>
      <c r="N54" s="34" t="n"/>
      <c r="O54" s="20" t="n"/>
      <c r="P54" s="20" t="n"/>
      <c r="Q54" s="21" t="n"/>
      <c r="R54" s="20" t="n"/>
    </row>
    <row r="55" ht="24" customHeight="1">
      <c r="A55" s="18" t="n"/>
      <c r="B55" s="19" t="n"/>
      <c r="C55" s="19" t="n"/>
      <c r="D55" s="19" t="n"/>
      <c r="E55" s="20" t="n"/>
      <c r="F55" s="20" t="n"/>
      <c r="G55" s="21" t="n"/>
      <c r="H55" s="21" t="n"/>
      <c r="I55" s="22" t="n"/>
      <c r="J55" s="20" t="n"/>
      <c r="K55" s="34" t="n"/>
      <c r="L55" s="22" t="n"/>
      <c r="M55" s="31">
        <f>IF(OR(AND(I55&lt;&gt;"",K55=""),AND(I55="",K55&lt;&gt;"")),"",IF(AND(I55="",K55="",L55=""),"",IFERROR(IF(AND(I55&lt;&gt;"",K55&lt;&gt;""),I55*K55,0)+IF(L55&lt;&gt;"",L55*Assumptions!$B$3,0),"")))</f>
        <v/>
      </c>
      <c r="N55" s="34" t="n"/>
      <c r="O55" s="20" t="n"/>
      <c r="P55" s="20" t="n"/>
      <c r="Q55" s="21" t="n"/>
      <c r="R55" s="20" t="n"/>
    </row>
    <row r="56" ht="24" customHeight="1">
      <c r="A56" s="18" t="n"/>
      <c r="B56" s="19" t="n"/>
      <c r="C56" s="19" t="n"/>
      <c r="D56" s="19" t="n"/>
      <c r="E56" s="20" t="n"/>
      <c r="F56" s="20" t="n"/>
      <c r="G56" s="21" t="n"/>
      <c r="H56" s="21" t="n"/>
      <c r="I56" s="22" t="n"/>
      <c r="J56" s="20" t="n"/>
      <c r="K56" s="34" t="n"/>
      <c r="L56" s="22" t="n"/>
      <c r="M56" s="30">
        <f>IF(OR(AND(I56&lt;&gt;"",K56=""),AND(I56="",K56&lt;&gt;"")),"",IF(AND(I56="",K56="",L56=""),"",IFERROR(IF(AND(I56&lt;&gt;"",K56&lt;&gt;""),I56*K56,0)+IF(L56&lt;&gt;"",L56*Assumptions!$B$3,0),"")))</f>
        <v/>
      </c>
      <c r="N56" s="34" t="n"/>
      <c r="O56" s="20" t="n"/>
      <c r="P56" s="20" t="n"/>
      <c r="Q56" s="21" t="n"/>
      <c r="R56" s="20" t="n"/>
    </row>
    <row r="57" ht="24" customHeight="1">
      <c r="A57" s="18" t="n"/>
      <c r="B57" s="19" t="n"/>
      <c r="C57" s="19" t="n"/>
      <c r="D57" s="19" t="n"/>
      <c r="E57" s="20" t="n"/>
      <c r="F57" s="20" t="n"/>
      <c r="G57" s="21" t="n"/>
      <c r="H57" s="21" t="n"/>
      <c r="I57" s="22" t="n"/>
      <c r="J57" s="20" t="n"/>
      <c r="K57" s="34" t="n"/>
      <c r="L57" s="22" t="n"/>
      <c r="M57" s="31">
        <f>IF(OR(AND(I57&lt;&gt;"",K57=""),AND(I57="",K57&lt;&gt;"")),"",IF(AND(I57="",K57="",L57=""),"",IFERROR(IF(AND(I57&lt;&gt;"",K57&lt;&gt;""),I57*K57,0)+IF(L57&lt;&gt;"",L57*Assumptions!$B$3,0),"")))</f>
        <v/>
      </c>
      <c r="N57" s="34" t="n"/>
      <c r="O57" s="20" t="n"/>
      <c r="P57" s="20" t="n"/>
      <c r="Q57" s="21" t="n"/>
      <c r="R57" s="20" t="n"/>
    </row>
    <row r="58" ht="24" customHeight="1">
      <c r="A58" s="18" t="n"/>
      <c r="B58" s="19" t="n"/>
      <c r="C58" s="19" t="n"/>
      <c r="D58" s="19" t="n"/>
      <c r="E58" s="20" t="n"/>
      <c r="F58" s="20" t="n"/>
      <c r="G58" s="21" t="n"/>
      <c r="H58" s="21" t="n"/>
      <c r="I58" s="22" t="n"/>
      <c r="J58" s="20" t="n"/>
      <c r="K58" s="34" t="n"/>
      <c r="L58" s="22" t="n"/>
      <c r="M58" s="30">
        <f>IF(OR(AND(I58&lt;&gt;"",K58=""),AND(I58="",K58&lt;&gt;"")),"",IF(AND(I58="",K58="",L58=""),"",IFERROR(IF(AND(I58&lt;&gt;"",K58&lt;&gt;""),I58*K58,0)+IF(L58&lt;&gt;"",L58*Assumptions!$B$3,0),"")))</f>
        <v/>
      </c>
      <c r="N58" s="34" t="n"/>
      <c r="O58" s="20" t="n"/>
      <c r="P58" s="20" t="n"/>
      <c r="Q58" s="21" t="n"/>
      <c r="R58" s="20" t="n"/>
    </row>
    <row r="59" ht="24" customHeight="1">
      <c r="A59" s="18" t="n"/>
      <c r="B59" s="19" t="n"/>
      <c r="C59" s="19" t="n"/>
      <c r="D59" s="19" t="n"/>
      <c r="E59" s="20" t="n"/>
      <c r="F59" s="20" t="n"/>
      <c r="G59" s="21" t="n"/>
      <c r="H59" s="21" t="n"/>
      <c r="I59" s="22" t="n"/>
      <c r="J59" s="20" t="n"/>
      <c r="K59" s="34" t="n"/>
      <c r="L59" s="22" t="n"/>
      <c r="M59" s="31">
        <f>IF(OR(AND(I59&lt;&gt;"",K59=""),AND(I59="",K59&lt;&gt;"")),"",IF(AND(I59="",K59="",L59=""),"",IFERROR(IF(AND(I59&lt;&gt;"",K59&lt;&gt;""),I59*K59,0)+IF(L59&lt;&gt;"",L59*Assumptions!$B$3,0),"")))</f>
        <v/>
      </c>
      <c r="N59" s="34" t="n"/>
      <c r="O59" s="20" t="n"/>
      <c r="P59" s="20" t="n"/>
      <c r="Q59" s="21" t="n"/>
      <c r="R59" s="20" t="n"/>
    </row>
    <row r="60" ht="24" customHeight="1">
      <c r="A60" s="18" t="n"/>
      <c r="B60" s="19" t="n"/>
      <c r="C60" s="19" t="n"/>
      <c r="D60" s="19" t="n"/>
      <c r="E60" s="20" t="n"/>
      <c r="F60" s="20" t="n"/>
      <c r="G60" s="21" t="n"/>
      <c r="H60" s="21" t="n"/>
      <c r="I60" s="22" t="n"/>
      <c r="J60" s="20" t="n"/>
      <c r="K60" s="34" t="n"/>
      <c r="L60" s="22" t="n"/>
      <c r="M60" s="30">
        <f>IF(OR(AND(I60&lt;&gt;"",K60=""),AND(I60="",K60&lt;&gt;"")),"",IF(AND(I60="",K60="",L60=""),"",IFERROR(IF(AND(I60&lt;&gt;"",K60&lt;&gt;""),I60*K60,0)+IF(L60&lt;&gt;"",L60*Assumptions!$B$3,0),"")))</f>
        <v/>
      </c>
      <c r="N60" s="34" t="n"/>
      <c r="O60" s="20" t="n"/>
      <c r="P60" s="20" t="n"/>
      <c r="Q60" s="21" t="n"/>
      <c r="R60" s="20" t="n"/>
    </row>
    <row r="61" ht="24" customHeight="1">
      <c r="A61" s="18" t="n"/>
      <c r="B61" s="19" t="n"/>
      <c r="C61" s="19" t="n"/>
      <c r="D61" s="19" t="n"/>
      <c r="E61" s="20" t="n"/>
      <c r="F61" s="20" t="n"/>
      <c r="G61" s="21" t="n"/>
      <c r="H61" s="21" t="n"/>
      <c r="I61" s="22" t="n"/>
      <c r="J61" s="20" t="n"/>
      <c r="K61" s="34" t="n"/>
      <c r="L61" s="22" t="n"/>
      <c r="M61" s="31">
        <f>IF(OR(AND(I61&lt;&gt;"",K61=""),AND(I61="",K61&lt;&gt;"")),"",IF(AND(I61="",K61="",L61=""),"",IFERROR(IF(AND(I61&lt;&gt;"",K61&lt;&gt;""),I61*K61,0)+IF(L61&lt;&gt;"",L61*Assumptions!$B$3,0),"")))</f>
        <v/>
      </c>
      <c r="N61" s="34" t="n"/>
      <c r="O61" s="20" t="n"/>
      <c r="P61" s="20" t="n"/>
      <c r="Q61" s="21" t="n"/>
      <c r="R61" s="20" t="n"/>
    </row>
    <row r="62" ht="24" customHeight="1">
      <c r="A62" s="18" t="n"/>
      <c r="B62" s="19" t="n"/>
      <c r="C62" s="19" t="n"/>
      <c r="D62" s="19" t="n"/>
      <c r="E62" s="20" t="n"/>
      <c r="F62" s="20" t="n"/>
      <c r="G62" s="21" t="n"/>
      <c r="H62" s="21" t="n"/>
      <c r="I62" s="22" t="n"/>
      <c r="J62" s="20" t="n"/>
      <c r="K62" s="34" t="n"/>
      <c r="L62" s="22" t="n"/>
      <c r="M62" s="30">
        <f>IF(OR(AND(I62&lt;&gt;"",K62=""),AND(I62="",K62&lt;&gt;"")),"",IF(AND(I62="",K62="",L62=""),"",IFERROR(IF(AND(I62&lt;&gt;"",K62&lt;&gt;""),I62*K62,0)+IF(L62&lt;&gt;"",L62*Assumptions!$B$3,0),"")))</f>
        <v/>
      </c>
      <c r="N62" s="34" t="n"/>
      <c r="O62" s="20" t="n"/>
      <c r="P62" s="20" t="n"/>
      <c r="Q62" s="21" t="n"/>
      <c r="R62" s="20" t="n"/>
    </row>
    <row r="63" ht="24" customHeight="1">
      <c r="A63" s="18" t="n"/>
      <c r="B63" s="19" t="n"/>
      <c r="C63" s="19" t="n"/>
      <c r="D63" s="19" t="n"/>
      <c r="E63" s="20" t="n"/>
      <c r="F63" s="20" t="n"/>
      <c r="G63" s="21" t="n"/>
      <c r="H63" s="21" t="n"/>
      <c r="I63" s="22" t="n"/>
      <c r="J63" s="20" t="n"/>
      <c r="K63" s="34" t="n"/>
      <c r="L63" s="22" t="n"/>
      <c r="M63" s="31">
        <f>IF(OR(AND(I63&lt;&gt;"",K63=""),AND(I63="",K63&lt;&gt;"")),"",IF(AND(I63="",K63="",L63=""),"",IFERROR(IF(AND(I63&lt;&gt;"",K63&lt;&gt;""),I63*K63,0)+IF(L63&lt;&gt;"",L63*Assumptions!$B$3,0),"")))</f>
        <v/>
      </c>
      <c r="N63" s="34" t="n"/>
      <c r="O63" s="20" t="n"/>
      <c r="P63" s="20" t="n"/>
      <c r="Q63" s="21" t="n"/>
      <c r="R63" s="20" t="n"/>
    </row>
    <row r="64" ht="24" customHeight="1">
      <c r="A64" s="18" t="n"/>
      <c r="B64" s="19" t="n"/>
      <c r="C64" s="19" t="n"/>
      <c r="D64" s="19" t="n"/>
      <c r="E64" s="20" t="n"/>
      <c r="F64" s="20" t="n"/>
      <c r="G64" s="21" t="n"/>
      <c r="H64" s="21" t="n"/>
      <c r="I64" s="22" t="n"/>
      <c r="J64" s="20" t="n"/>
      <c r="K64" s="34" t="n"/>
      <c r="L64" s="22" t="n"/>
      <c r="M64" s="30">
        <f>IF(OR(AND(I64&lt;&gt;"",K64=""),AND(I64="",K64&lt;&gt;"")),"",IF(AND(I64="",K64="",L64=""),"",IFERROR(IF(AND(I64&lt;&gt;"",K64&lt;&gt;""),I64*K64,0)+IF(L64&lt;&gt;"",L64*Assumptions!$B$3,0),"")))</f>
        <v/>
      </c>
      <c r="N64" s="34" t="n"/>
      <c r="O64" s="20" t="n"/>
      <c r="P64" s="20" t="n"/>
      <c r="Q64" s="21" t="n"/>
      <c r="R64" s="20" t="n"/>
    </row>
    <row r="65" ht="24" customHeight="1">
      <c r="A65" s="18" t="n"/>
      <c r="B65" s="19" t="n"/>
      <c r="C65" s="19" t="n"/>
      <c r="D65" s="19" t="n"/>
      <c r="E65" s="20" t="n"/>
      <c r="F65" s="20" t="n"/>
      <c r="G65" s="21" t="n"/>
      <c r="H65" s="21" t="n"/>
      <c r="I65" s="22" t="n"/>
      <c r="J65" s="20" t="n"/>
      <c r="K65" s="34" t="n"/>
      <c r="L65" s="22" t="n"/>
      <c r="M65" s="31">
        <f>IF(OR(AND(I65&lt;&gt;"",K65=""),AND(I65="",K65&lt;&gt;"")),"",IF(AND(I65="",K65="",L65=""),"",IFERROR(IF(AND(I65&lt;&gt;"",K65&lt;&gt;""),I65*K65,0)+IF(L65&lt;&gt;"",L65*Assumptions!$B$3,0),"")))</f>
        <v/>
      </c>
      <c r="N65" s="34" t="n"/>
      <c r="O65" s="20" t="n"/>
      <c r="P65" s="20" t="n"/>
      <c r="Q65" s="21" t="n"/>
      <c r="R65" s="20" t="n"/>
    </row>
    <row r="66" ht="24" customHeight="1">
      <c r="A66" s="18" t="n"/>
      <c r="B66" s="19" t="n"/>
      <c r="C66" s="19" t="n"/>
      <c r="D66" s="19" t="n"/>
      <c r="E66" s="20" t="n"/>
      <c r="F66" s="20" t="n"/>
      <c r="G66" s="21" t="n"/>
      <c r="H66" s="21" t="n"/>
      <c r="I66" s="22" t="n"/>
      <c r="J66" s="20" t="n"/>
      <c r="K66" s="34" t="n"/>
      <c r="L66" s="22" t="n"/>
      <c r="M66" s="30">
        <f>IF(OR(AND(I66&lt;&gt;"",K66=""),AND(I66="",K66&lt;&gt;"")),"",IF(AND(I66="",K66="",L66=""),"",IFERROR(IF(AND(I66&lt;&gt;"",K66&lt;&gt;""),I66*K66,0)+IF(L66&lt;&gt;"",L66*Assumptions!$B$3,0),"")))</f>
        <v/>
      </c>
      <c r="N66" s="34" t="n"/>
      <c r="O66" s="20" t="n"/>
      <c r="P66" s="20" t="n"/>
      <c r="Q66" s="21" t="n"/>
      <c r="R66" s="20" t="n"/>
    </row>
    <row r="67" ht="24" customHeight="1">
      <c r="A67" s="18" t="n"/>
      <c r="B67" s="19" t="n"/>
      <c r="C67" s="19" t="n"/>
      <c r="D67" s="19" t="n"/>
      <c r="E67" s="20" t="n"/>
      <c r="F67" s="20" t="n"/>
      <c r="G67" s="21" t="n"/>
      <c r="H67" s="21" t="n"/>
      <c r="I67" s="22" t="n"/>
      <c r="J67" s="20" t="n"/>
      <c r="K67" s="34" t="n"/>
      <c r="L67" s="22" t="n"/>
      <c r="M67" s="31">
        <f>IF(OR(AND(I67&lt;&gt;"",K67=""),AND(I67="",K67&lt;&gt;"")),"",IF(AND(I67="",K67="",L67=""),"",IFERROR(IF(AND(I67&lt;&gt;"",K67&lt;&gt;""),I67*K67,0)+IF(L67&lt;&gt;"",L67*Assumptions!$B$3,0),"")))</f>
        <v/>
      </c>
      <c r="N67" s="34" t="n"/>
      <c r="O67" s="20" t="n"/>
      <c r="P67" s="20" t="n"/>
      <c r="Q67" s="21" t="n"/>
      <c r="R67" s="20" t="n"/>
    </row>
    <row r="68" ht="24" customHeight="1">
      <c r="A68" s="18" t="n"/>
      <c r="B68" s="19" t="n"/>
      <c r="C68" s="19" t="n"/>
      <c r="D68" s="19" t="n"/>
      <c r="E68" s="20" t="n"/>
      <c r="F68" s="20" t="n"/>
      <c r="G68" s="21" t="n"/>
      <c r="H68" s="21" t="n"/>
      <c r="I68" s="22" t="n"/>
      <c r="J68" s="20" t="n"/>
      <c r="K68" s="34" t="n"/>
      <c r="L68" s="22" t="n"/>
      <c r="M68" s="30">
        <f>IF(OR(AND(I68&lt;&gt;"",K68=""),AND(I68="",K68&lt;&gt;"")),"",IF(AND(I68="",K68="",L68=""),"",IFERROR(IF(AND(I68&lt;&gt;"",K68&lt;&gt;""),I68*K68,0)+IF(L68&lt;&gt;"",L68*Assumptions!$B$3,0),"")))</f>
        <v/>
      </c>
      <c r="N68" s="34" t="n"/>
      <c r="O68" s="20" t="n"/>
      <c r="P68" s="20" t="n"/>
      <c r="Q68" s="21" t="n"/>
      <c r="R68" s="20" t="n"/>
    </row>
    <row r="69" ht="24" customHeight="1">
      <c r="A69" s="18" t="n"/>
      <c r="B69" s="19" t="n"/>
      <c r="C69" s="19" t="n"/>
      <c r="D69" s="19" t="n"/>
      <c r="E69" s="20" t="n"/>
      <c r="F69" s="20" t="n"/>
      <c r="G69" s="21" t="n"/>
      <c r="H69" s="21" t="n"/>
      <c r="I69" s="22" t="n"/>
      <c r="J69" s="20" t="n"/>
      <c r="K69" s="34" t="n"/>
      <c r="L69" s="22" t="n"/>
      <c r="M69" s="31">
        <f>IF(OR(AND(I69&lt;&gt;"",K69=""),AND(I69="",K69&lt;&gt;"")),"",IF(AND(I69="",K69="",L69=""),"",IFERROR(IF(AND(I69&lt;&gt;"",K69&lt;&gt;""),I69*K69,0)+IF(L69&lt;&gt;"",L69*Assumptions!$B$3,0),"")))</f>
        <v/>
      </c>
      <c r="N69" s="34" t="n"/>
      <c r="O69" s="20" t="n"/>
      <c r="P69" s="20" t="n"/>
      <c r="Q69" s="21" t="n"/>
      <c r="R69" s="20" t="n"/>
    </row>
    <row r="70" ht="24" customHeight="1">
      <c r="A70" s="18" t="n"/>
      <c r="B70" s="19" t="n"/>
      <c r="C70" s="19" t="n"/>
      <c r="D70" s="19" t="n"/>
      <c r="E70" s="20" t="n"/>
      <c r="F70" s="20" t="n"/>
      <c r="G70" s="21" t="n"/>
      <c r="H70" s="21" t="n"/>
      <c r="I70" s="22" t="n"/>
      <c r="J70" s="20" t="n"/>
      <c r="K70" s="34" t="n"/>
      <c r="L70" s="22" t="n"/>
      <c r="M70" s="30">
        <f>IF(OR(AND(I70&lt;&gt;"",K70=""),AND(I70="",K70&lt;&gt;"")),"",IF(AND(I70="",K70="",L70=""),"",IFERROR(IF(AND(I70&lt;&gt;"",K70&lt;&gt;""),I70*K70,0)+IF(L70&lt;&gt;"",L70*Assumptions!$B$3,0),"")))</f>
        <v/>
      </c>
      <c r="N70" s="34" t="n"/>
      <c r="O70" s="20" t="n"/>
      <c r="P70" s="20" t="n"/>
      <c r="Q70" s="21" t="n"/>
      <c r="R70" s="20" t="n"/>
    </row>
    <row r="71" ht="24" customHeight="1">
      <c r="A71" s="18" t="n"/>
      <c r="B71" s="19" t="n"/>
      <c r="C71" s="19" t="n"/>
      <c r="D71" s="19" t="n"/>
      <c r="E71" s="20" t="n"/>
      <c r="F71" s="20" t="n"/>
      <c r="G71" s="21" t="n"/>
      <c r="H71" s="21" t="n"/>
      <c r="I71" s="22" t="n"/>
      <c r="J71" s="20" t="n"/>
      <c r="K71" s="34" t="n"/>
      <c r="L71" s="22" t="n"/>
      <c r="M71" s="31">
        <f>IF(OR(AND(I71&lt;&gt;"",K71=""),AND(I71="",K71&lt;&gt;"")),"",IF(AND(I71="",K71="",L71=""),"",IFERROR(IF(AND(I71&lt;&gt;"",K71&lt;&gt;""),I71*K71,0)+IF(L71&lt;&gt;"",L71*Assumptions!$B$3,0),"")))</f>
        <v/>
      </c>
      <c r="N71" s="34" t="n"/>
      <c r="O71" s="20" t="n"/>
      <c r="P71" s="20" t="n"/>
      <c r="Q71" s="21" t="n"/>
      <c r="R71" s="20" t="n"/>
    </row>
    <row r="72" ht="24" customHeight="1">
      <c r="A72" s="18" t="n"/>
      <c r="B72" s="19" t="n"/>
      <c r="C72" s="19" t="n"/>
      <c r="D72" s="19" t="n"/>
      <c r="E72" s="20" t="n"/>
      <c r="F72" s="20" t="n"/>
      <c r="G72" s="21" t="n"/>
      <c r="H72" s="21" t="n"/>
      <c r="I72" s="22" t="n"/>
      <c r="J72" s="20" t="n"/>
      <c r="K72" s="34" t="n"/>
      <c r="L72" s="22" t="n"/>
      <c r="M72" s="30">
        <f>IF(OR(AND(I72&lt;&gt;"",K72=""),AND(I72="",K72&lt;&gt;"")),"",IF(AND(I72="",K72="",L72=""),"",IFERROR(IF(AND(I72&lt;&gt;"",K72&lt;&gt;""),I72*K72,0)+IF(L72&lt;&gt;"",L72*Assumptions!$B$3,0),"")))</f>
        <v/>
      </c>
      <c r="N72" s="34" t="n"/>
      <c r="O72" s="20" t="n"/>
      <c r="P72" s="20" t="n"/>
      <c r="Q72" s="21" t="n"/>
      <c r="R72" s="20" t="n"/>
    </row>
    <row r="73" ht="24" customHeight="1">
      <c r="A73" s="18" t="n"/>
      <c r="B73" s="19" t="n"/>
      <c r="C73" s="19" t="n"/>
      <c r="D73" s="19" t="n"/>
      <c r="E73" s="20" t="n"/>
      <c r="F73" s="20" t="n"/>
      <c r="G73" s="21" t="n"/>
      <c r="H73" s="21" t="n"/>
      <c r="I73" s="22" t="n"/>
      <c r="J73" s="20" t="n"/>
      <c r="K73" s="34" t="n"/>
      <c r="L73" s="22" t="n"/>
      <c r="M73" s="31">
        <f>IF(OR(AND(I73&lt;&gt;"",K73=""),AND(I73="",K73&lt;&gt;"")),"",IF(AND(I73="",K73="",L73=""),"",IFERROR(IF(AND(I73&lt;&gt;"",K73&lt;&gt;""),I73*K73,0)+IF(L73&lt;&gt;"",L73*Assumptions!$B$3,0),"")))</f>
        <v/>
      </c>
      <c r="N73" s="34" t="n"/>
      <c r="O73" s="20" t="n"/>
      <c r="P73" s="20" t="n"/>
      <c r="Q73" s="21" t="n"/>
      <c r="R73" s="20" t="n"/>
    </row>
    <row r="74" ht="24" customHeight="1">
      <c r="A74" s="18" t="n"/>
      <c r="B74" s="19" t="n"/>
      <c r="C74" s="19" t="n"/>
      <c r="D74" s="19" t="n"/>
      <c r="E74" s="20" t="n"/>
      <c r="F74" s="20" t="n"/>
      <c r="G74" s="21" t="n"/>
      <c r="H74" s="21" t="n"/>
      <c r="I74" s="22" t="n"/>
      <c r="J74" s="20" t="n"/>
      <c r="K74" s="34" t="n"/>
      <c r="L74" s="22" t="n"/>
      <c r="M74" s="30">
        <f>IF(OR(AND(I74&lt;&gt;"",K74=""),AND(I74="",K74&lt;&gt;"")),"",IF(AND(I74="",K74="",L74=""),"",IFERROR(IF(AND(I74&lt;&gt;"",K74&lt;&gt;""),I74*K74,0)+IF(L74&lt;&gt;"",L74*Assumptions!$B$3,0),"")))</f>
        <v/>
      </c>
      <c r="N74" s="34" t="n"/>
      <c r="O74" s="20" t="n"/>
      <c r="P74" s="20" t="n"/>
      <c r="Q74" s="21" t="n"/>
      <c r="R74" s="20" t="n"/>
    </row>
    <row r="75" ht="24" customHeight="1">
      <c r="A75" s="18" t="n"/>
      <c r="B75" s="19" t="n"/>
      <c r="C75" s="19" t="n"/>
      <c r="D75" s="19" t="n"/>
      <c r="E75" s="20" t="n"/>
      <c r="F75" s="20" t="n"/>
      <c r="G75" s="21" t="n"/>
      <c r="H75" s="21" t="n"/>
      <c r="I75" s="22" t="n"/>
      <c r="J75" s="20" t="n"/>
      <c r="K75" s="34" t="n"/>
      <c r="L75" s="22" t="n"/>
      <c r="M75" s="31">
        <f>IF(OR(AND(I75&lt;&gt;"",K75=""),AND(I75="",K75&lt;&gt;"")),"",IF(AND(I75="",K75="",L75=""),"",IFERROR(IF(AND(I75&lt;&gt;"",K75&lt;&gt;""),I75*K75,0)+IF(L75&lt;&gt;"",L75*Assumptions!$B$3,0),"")))</f>
        <v/>
      </c>
      <c r="N75" s="34" t="n"/>
      <c r="O75" s="20" t="n"/>
      <c r="P75" s="20" t="n"/>
      <c r="Q75" s="21" t="n"/>
      <c r="R75" s="20" t="n"/>
    </row>
    <row r="76" ht="24" customHeight="1">
      <c r="A76" s="18" t="n"/>
      <c r="B76" s="19" t="n"/>
      <c r="C76" s="19" t="n"/>
      <c r="D76" s="19" t="n"/>
      <c r="E76" s="20" t="n"/>
      <c r="F76" s="20" t="n"/>
      <c r="G76" s="21" t="n"/>
      <c r="H76" s="21" t="n"/>
      <c r="I76" s="22" t="n"/>
      <c r="J76" s="20" t="n"/>
      <c r="K76" s="34" t="n"/>
      <c r="L76" s="22" t="n"/>
      <c r="M76" s="30">
        <f>IF(OR(AND(I76&lt;&gt;"",K76=""),AND(I76="",K76&lt;&gt;"")),"",IF(AND(I76="",K76="",L76=""),"",IFERROR(IF(AND(I76&lt;&gt;"",K76&lt;&gt;""),I76*K76,0)+IF(L76&lt;&gt;"",L76*Assumptions!$B$3,0),"")))</f>
        <v/>
      </c>
      <c r="N76" s="34" t="n"/>
      <c r="O76" s="20" t="n"/>
      <c r="P76" s="20" t="n"/>
      <c r="Q76" s="21" t="n"/>
      <c r="R76" s="20" t="n"/>
    </row>
    <row r="77" ht="24" customHeight="1">
      <c r="A77" s="18" t="n"/>
      <c r="B77" s="19" t="n"/>
      <c r="C77" s="19" t="n"/>
      <c r="D77" s="19" t="n"/>
      <c r="E77" s="20" t="n"/>
      <c r="F77" s="20" t="n"/>
      <c r="G77" s="21" t="n"/>
      <c r="H77" s="21" t="n"/>
      <c r="I77" s="22" t="n"/>
      <c r="J77" s="20" t="n"/>
      <c r="K77" s="34" t="n"/>
      <c r="L77" s="22" t="n"/>
      <c r="M77" s="31">
        <f>IF(OR(AND(I77&lt;&gt;"",K77=""),AND(I77="",K77&lt;&gt;"")),"",IF(AND(I77="",K77="",L77=""),"",IFERROR(IF(AND(I77&lt;&gt;"",K77&lt;&gt;""),I77*K77,0)+IF(L77&lt;&gt;"",L77*Assumptions!$B$3,0),"")))</f>
        <v/>
      </c>
      <c r="N77" s="34" t="n"/>
      <c r="O77" s="20" t="n"/>
      <c r="P77" s="20" t="n"/>
      <c r="Q77" s="21" t="n"/>
      <c r="R77" s="20" t="n"/>
    </row>
    <row r="78" ht="24" customHeight="1">
      <c r="A78" s="18" t="n"/>
      <c r="B78" s="19" t="n"/>
      <c r="C78" s="19" t="n"/>
      <c r="D78" s="19" t="n"/>
      <c r="E78" s="20" t="n"/>
      <c r="F78" s="20" t="n"/>
      <c r="G78" s="21" t="n"/>
      <c r="H78" s="21" t="n"/>
      <c r="I78" s="22" t="n"/>
      <c r="J78" s="20" t="n"/>
      <c r="K78" s="34" t="n"/>
      <c r="L78" s="22" t="n"/>
      <c r="M78" s="30">
        <f>IF(OR(AND(I78&lt;&gt;"",K78=""),AND(I78="",K78&lt;&gt;"")),"",IF(AND(I78="",K78="",L78=""),"",IFERROR(IF(AND(I78&lt;&gt;"",K78&lt;&gt;""),I78*K78,0)+IF(L78&lt;&gt;"",L78*Assumptions!$B$3,0),"")))</f>
        <v/>
      </c>
      <c r="N78" s="34" t="n"/>
      <c r="O78" s="20" t="n"/>
      <c r="P78" s="20" t="n"/>
      <c r="Q78" s="21" t="n"/>
      <c r="R78" s="20" t="n"/>
    </row>
    <row r="79" ht="24" customHeight="1">
      <c r="A79" s="18" t="n"/>
      <c r="B79" s="19" t="n"/>
      <c r="C79" s="19" t="n"/>
      <c r="D79" s="19" t="n"/>
      <c r="E79" s="20" t="n"/>
      <c r="F79" s="20" t="n"/>
      <c r="G79" s="21" t="n"/>
      <c r="H79" s="21" t="n"/>
      <c r="I79" s="22" t="n"/>
      <c r="J79" s="20" t="n"/>
      <c r="K79" s="34" t="n"/>
      <c r="L79" s="22" t="n"/>
      <c r="M79" s="31">
        <f>IF(OR(AND(I79&lt;&gt;"",K79=""),AND(I79="",K79&lt;&gt;"")),"",IF(AND(I79="",K79="",L79=""),"",IFERROR(IF(AND(I79&lt;&gt;"",K79&lt;&gt;""),I79*K79,0)+IF(L79&lt;&gt;"",L79*Assumptions!$B$3,0),"")))</f>
        <v/>
      </c>
      <c r="N79" s="34" t="n"/>
      <c r="O79" s="20" t="n"/>
      <c r="P79" s="20" t="n"/>
      <c r="Q79" s="21" t="n"/>
      <c r="R79" s="20" t="n"/>
    </row>
    <row r="80" ht="24" customHeight="1">
      <c r="A80" s="18" t="n"/>
      <c r="B80" s="19" t="n"/>
      <c r="C80" s="19" t="n"/>
      <c r="D80" s="19" t="n"/>
      <c r="E80" s="20" t="n"/>
      <c r="F80" s="20" t="n"/>
      <c r="G80" s="21" t="n"/>
      <c r="H80" s="21" t="n"/>
      <c r="I80" s="22" t="n"/>
      <c r="J80" s="20" t="n"/>
      <c r="K80" s="34" t="n"/>
      <c r="L80" s="22" t="n"/>
      <c r="M80" s="30">
        <f>IF(OR(AND(I80&lt;&gt;"",K80=""),AND(I80="",K80&lt;&gt;"")),"",IF(AND(I80="",K80="",L80=""),"",IFERROR(IF(AND(I80&lt;&gt;"",K80&lt;&gt;""),I80*K80,0)+IF(L80&lt;&gt;"",L80*Assumptions!$B$3,0),"")))</f>
        <v/>
      </c>
      <c r="N80" s="34" t="n"/>
      <c r="O80" s="20" t="n"/>
      <c r="P80" s="20" t="n"/>
      <c r="Q80" s="21" t="n"/>
      <c r="R80" s="20" t="n"/>
    </row>
    <row r="81" ht="24" customHeight="1">
      <c r="A81" s="18" t="n"/>
      <c r="B81" s="19" t="n"/>
      <c r="C81" s="19" t="n"/>
      <c r="D81" s="19" t="n"/>
      <c r="E81" s="20" t="n"/>
      <c r="F81" s="20" t="n"/>
      <c r="G81" s="21" t="n"/>
      <c r="H81" s="21" t="n"/>
      <c r="I81" s="22" t="n"/>
      <c r="J81" s="20" t="n"/>
      <c r="K81" s="34" t="n"/>
      <c r="L81" s="22" t="n"/>
      <c r="M81" s="31">
        <f>IF(OR(AND(I81&lt;&gt;"",K81=""),AND(I81="",K81&lt;&gt;"")),"",IF(AND(I81="",K81="",L81=""),"",IFERROR(IF(AND(I81&lt;&gt;"",K81&lt;&gt;""),I81*K81,0)+IF(L81&lt;&gt;"",L81*Assumptions!$B$3,0),"")))</f>
        <v/>
      </c>
      <c r="N81" s="34" t="n"/>
      <c r="O81" s="20" t="n"/>
      <c r="P81" s="20" t="n"/>
      <c r="Q81" s="21" t="n"/>
      <c r="R81" s="20" t="n"/>
    </row>
    <row r="82" ht="24" customHeight="1">
      <c r="A82" s="18" t="n"/>
      <c r="B82" s="19" t="n"/>
      <c r="C82" s="19" t="n"/>
      <c r="D82" s="19" t="n"/>
      <c r="E82" s="20" t="n"/>
      <c r="F82" s="20" t="n"/>
      <c r="G82" s="21" t="n"/>
      <c r="H82" s="21" t="n"/>
      <c r="I82" s="22" t="n"/>
      <c r="J82" s="20" t="n"/>
      <c r="K82" s="34" t="n"/>
      <c r="L82" s="22" t="n"/>
      <c r="M82" s="30">
        <f>IF(OR(AND(I82&lt;&gt;"",K82=""),AND(I82="",K82&lt;&gt;"")),"",IF(AND(I82="",K82="",L82=""),"",IFERROR(IF(AND(I82&lt;&gt;"",K82&lt;&gt;""),I82*K82,0)+IF(L82&lt;&gt;"",L82*Assumptions!$B$3,0),"")))</f>
        <v/>
      </c>
      <c r="N82" s="34" t="n"/>
      <c r="O82" s="20" t="n"/>
      <c r="P82" s="20" t="n"/>
      <c r="Q82" s="21" t="n"/>
      <c r="R82" s="20" t="n"/>
    </row>
    <row r="83" ht="24" customHeight="1">
      <c r="A83" s="18" t="n"/>
      <c r="B83" s="19" t="n"/>
      <c r="C83" s="19" t="n"/>
      <c r="D83" s="19" t="n"/>
      <c r="E83" s="20" t="n"/>
      <c r="F83" s="20" t="n"/>
      <c r="G83" s="21" t="n"/>
      <c r="H83" s="21" t="n"/>
      <c r="I83" s="22" t="n"/>
      <c r="J83" s="20" t="n"/>
      <c r="K83" s="34" t="n"/>
      <c r="L83" s="22" t="n"/>
      <c r="M83" s="31">
        <f>IF(OR(AND(I83&lt;&gt;"",K83=""),AND(I83="",K83&lt;&gt;"")),"",IF(AND(I83="",K83="",L83=""),"",IFERROR(IF(AND(I83&lt;&gt;"",K83&lt;&gt;""),I83*K83,0)+IF(L83&lt;&gt;"",L83*Assumptions!$B$3,0),"")))</f>
        <v/>
      </c>
      <c r="N83" s="34" t="n"/>
      <c r="O83" s="20" t="n"/>
      <c r="P83" s="20" t="n"/>
      <c r="Q83" s="21" t="n"/>
      <c r="R83" s="20" t="n"/>
    </row>
    <row r="84" ht="24" customHeight="1">
      <c r="A84" s="18" t="n"/>
      <c r="B84" s="19" t="n"/>
      <c r="C84" s="19" t="n"/>
      <c r="D84" s="19" t="n"/>
      <c r="E84" s="20" t="n"/>
      <c r="F84" s="20" t="n"/>
      <c r="G84" s="21" t="n"/>
      <c r="H84" s="21" t="n"/>
      <c r="I84" s="22" t="n"/>
      <c r="J84" s="20" t="n"/>
      <c r="K84" s="34" t="n"/>
      <c r="L84" s="22" t="n"/>
      <c r="M84" s="30">
        <f>IF(OR(AND(I84&lt;&gt;"",K84=""),AND(I84="",K84&lt;&gt;"")),"",IF(AND(I84="",K84="",L84=""),"",IFERROR(IF(AND(I84&lt;&gt;"",K84&lt;&gt;""),I84*K84,0)+IF(L84&lt;&gt;"",L84*Assumptions!$B$3,0),"")))</f>
        <v/>
      </c>
      <c r="N84" s="34" t="n"/>
      <c r="O84" s="20" t="n"/>
      <c r="P84" s="20" t="n"/>
      <c r="Q84" s="21" t="n"/>
      <c r="R84" s="20" t="n"/>
    </row>
    <row r="85" ht="24" customHeight="1">
      <c r="A85" s="18" t="n"/>
      <c r="B85" s="19" t="n"/>
      <c r="C85" s="19" t="n"/>
      <c r="D85" s="19" t="n"/>
      <c r="E85" s="20" t="n"/>
      <c r="F85" s="20" t="n"/>
      <c r="G85" s="21" t="n"/>
      <c r="H85" s="21" t="n"/>
      <c r="I85" s="22" t="n"/>
      <c r="J85" s="20" t="n"/>
      <c r="K85" s="34" t="n"/>
      <c r="L85" s="22" t="n"/>
      <c r="M85" s="31">
        <f>IF(OR(AND(I85&lt;&gt;"",K85=""),AND(I85="",K85&lt;&gt;"")),"",IF(AND(I85="",K85="",L85=""),"",IFERROR(IF(AND(I85&lt;&gt;"",K85&lt;&gt;""),I85*K85,0)+IF(L85&lt;&gt;"",L85*Assumptions!$B$3,0),"")))</f>
        <v/>
      </c>
      <c r="N85" s="34" t="n"/>
      <c r="O85" s="20" t="n"/>
      <c r="P85" s="20" t="n"/>
      <c r="Q85" s="21" t="n"/>
      <c r="R85" s="20" t="n"/>
    </row>
    <row r="86" ht="24" customHeight="1">
      <c r="A86" s="18" t="n"/>
      <c r="B86" s="19" t="n"/>
      <c r="C86" s="19" t="n"/>
      <c r="D86" s="19" t="n"/>
      <c r="E86" s="20" t="n"/>
      <c r="F86" s="20" t="n"/>
      <c r="G86" s="21" t="n"/>
      <c r="H86" s="21" t="n"/>
      <c r="I86" s="22" t="n"/>
      <c r="J86" s="20" t="n"/>
      <c r="K86" s="34" t="n"/>
      <c r="L86" s="22" t="n"/>
      <c r="M86" s="30">
        <f>IF(OR(AND(I86&lt;&gt;"",K86=""),AND(I86="",K86&lt;&gt;"")),"",IF(AND(I86="",K86="",L86=""),"",IFERROR(IF(AND(I86&lt;&gt;"",K86&lt;&gt;""),I86*K86,0)+IF(L86&lt;&gt;"",L86*Assumptions!$B$3,0),"")))</f>
        <v/>
      </c>
      <c r="N86" s="34" t="n"/>
      <c r="O86" s="20" t="n"/>
      <c r="P86" s="20" t="n"/>
      <c r="Q86" s="21" t="n"/>
      <c r="R86" s="20" t="n"/>
    </row>
    <row r="87" ht="24" customHeight="1">
      <c r="A87" s="18" t="n"/>
      <c r="B87" s="19" t="n"/>
      <c r="C87" s="19" t="n"/>
      <c r="D87" s="19" t="n"/>
      <c r="E87" s="20" t="n"/>
      <c r="F87" s="20" t="n"/>
      <c r="G87" s="21" t="n"/>
      <c r="H87" s="21" t="n"/>
      <c r="I87" s="22" t="n"/>
      <c r="J87" s="20" t="n"/>
      <c r="K87" s="34" t="n"/>
      <c r="L87" s="22" t="n"/>
      <c r="M87" s="31">
        <f>IF(OR(AND(I87&lt;&gt;"",K87=""),AND(I87="",K87&lt;&gt;"")),"",IF(AND(I87="",K87="",L87=""),"",IFERROR(IF(AND(I87&lt;&gt;"",K87&lt;&gt;""),I87*K87,0)+IF(L87&lt;&gt;"",L87*Assumptions!$B$3,0),"")))</f>
        <v/>
      </c>
      <c r="N87" s="34" t="n"/>
      <c r="O87" s="20" t="n"/>
      <c r="P87" s="20" t="n"/>
      <c r="Q87" s="21" t="n"/>
      <c r="R87" s="20" t="n"/>
    </row>
    <row r="88" ht="24" customHeight="1">
      <c r="A88" s="18" t="n"/>
      <c r="B88" s="19" t="n"/>
      <c r="C88" s="19" t="n"/>
      <c r="D88" s="19" t="n"/>
      <c r="E88" s="20" t="n"/>
      <c r="F88" s="20" t="n"/>
      <c r="G88" s="21" t="n"/>
      <c r="H88" s="21" t="n"/>
      <c r="I88" s="22" t="n"/>
      <c r="J88" s="20" t="n"/>
      <c r="K88" s="34" t="n"/>
      <c r="L88" s="22" t="n"/>
      <c r="M88" s="30">
        <f>IF(OR(AND(I88&lt;&gt;"",K88=""),AND(I88="",K88&lt;&gt;"")),"",IF(AND(I88="",K88="",L88=""),"",IFERROR(IF(AND(I88&lt;&gt;"",K88&lt;&gt;""),I88*K88,0)+IF(L88&lt;&gt;"",L88*Assumptions!$B$3,0),"")))</f>
        <v/>
      </c>
      <c r="N88" s="34" t="n"/>
      <c r="O88" s="20" t="n"/>
      <c r="P88" s="20" t="n"/>
      <c r="Q88" s="21" t="n"/>
      <c r="R88" s="20" t="n"/>
    </row>
    <row r="89" ht="24" customHeight="1">
      <c r="A89" s="18" t="n"/>
      <c r="B89" s="19" t="n"/>
      <c r="C89" s="19" t="n"/>
      <c r="D89" s="19" t="n"/>
      <c r="E89" s="20" t="n"/>
      <c r="F89" s="20" t="n"/>
      <c r="G89" s="21" t="n"/>
      <c r="H89" s="21" t="n"/>
      <c r="I89" s="22" t="n"/>
      <c r="J89" s="20" t="n"/>
      <c r="K89" s="34" t="n"/>
      <c r="L89" s="22" t="n"/>
      <c r="M89" s="31">
        <f>IF(OR(AND(I89&lt;&gt;"",K89=""),AND(I89="",K89&lt;&gt;"")),"",IF(AND(I89="",K89="",L89=""),"",IFERROR(IF(AND(I89&lt;&gt;"",K89&lt;&gt;""),I89*K89,0)+IF(L89&lt;&gt;"",L89*Assumptions!$B$3,0),"")))</f>
        <v/>
      </c>
      <c r="N89" s="34" t="n"/>
      <c r="O89" s="20" t="n"/>
      <c r="P89" s="20" t="n"/>
      <c r="Q89" s="21" t="n"/>
      <c r="R89" s="20" t="n"/>
    </row>
    <row r="90" ht="24" customHeight="1">
      <c r="A90" s="18" t="n"/>
      <c r="B90" s="19" t="n"/>
      <c r="C90" s="19" t="n"/>
      <c r="D90" s="19" t="n"/>
      <c r="E90" s="20" t="n"/>
      <c r="F90" s="20" t="n"/>
      <c r="G90" s="21" t="n"/>
      <c r="H90" s="21" t="n"/>
      <c r="I90" s="22" t="n"/>
      <c r="J90" s="20" t="n"/>
      <c r="K90" s="34" t="n"/>
      <c r="L90" s="22" t="n"/>
      <c r="M90" s="30">
        <f>IF(OR(AND(I90&lt;&gt;"",K90=""),AND(I90="",K90&lt;&gt;"")),"",IF(AND(I90="",K90="",L90=""),"",IFERROR(IF(AND(I90&lt;&gt;"",K90&lt;&gt;""),I90*K90,0)+IF(L90&lt;&gt;"",L90*Assumptions!$B$3,0),"")))</f>
        <v/>
      </c>
      <c r="N90" s="34" t="n"/>
      <c r="O90" s="20" t="n"/>
      <c r="P90" s="20" t="n"/>
      <c r="Q90" s="21" t="n"/>
      <c r="R90" s="20" t="n"/>
    </row>
    <row r="91" ht="24" customHeight="1">
      <c r="A91" s="18" t="n"/>
      <c r="B91" s="19" t="n"/>
      <c r="C91" s="19" t="n"/>
      <c r="D91" s="19" t="n"/>
      <c r="E91" s="20" t="n"/>
      <c r="F91" s="20" t="n"/>
      <c r="G91" s="21" t="n"/>
      <c r="H91" s="21" t="n"/>
      <c r="I91" s="22" t="n"/>
      <c r="J91" s="20" t="n"/>
      <c r="K91" s="34" t="n"/>
      <c r="L91" s="22" t="n"/>
      <c r="M91" s="31">
        <f>IF(OR(AND(I91&lt;&gt;"",K91=""),AND(I91="",K91&lt;&gt;"")),"",IF(AND(I91="",K91="",L91=""),"",IFERROR(IF(AND(I91&lt;&gt;"",K91&lt;&gt;""),I91*K91,0)+IF(L91&lt;&gt;"",L91*Assumptions!$B$3,0),"")))</f>
        <v/>
      </c>
      <c r="N91" s="34" t="n"/>
      <c r="O91" s="20" t="n"/>
      <c r="P91" s="20" t="n"/>
      <c r="Q91" s="21" t="n"/>
      <c r="R91" s="20" t="n"/>
    </row>
    <row r="92" ht="24" customHeight="1">
      <c r="A92" s="18" t="n"/>
      <c r="B92" s="19" t="n"/>
      <c r="C92" s="19" t="n"/>
      <c r="D92" s="19" t="n"/>
      <c r="E92" s="20" t="n"/>
      <c r="F92" s="20" t="n"/>
      <c r="G92" s="21" t="n"/>
      <c r="H92" s="21" t="n"/>
      <c r="I92" s="22" t="n"/>
      <c r="J92" s="20" t="n"/>
      <c r="K92" s="34" t="n"/>
      <c r="L92" s="22" t="n"/>
      <c r="M92" s="30">
        <f>IF(OR(AND(I92&lt;&gt;"",K92=""),AND(I92="",K92&lt;&gt;"")),"",IF(AND(I92="",K92="",L92=""),"",IFERROR(IF(AND(I92&lt;&gt;"",K92&lt;&gt;""),I92*K92,0)+IF(L92&lt;&gt;"",L92*Assumptions!$B$3,0),"")))</f>
        <v/>
      </c>
      <c r="N92" s="34" t="n"/>
      <c r="O92" s="20" t="n"/>
      <c r="P92" s="20" t="n"/>
      <c r="Q92" s="21" t="n"/>
      <c r="R92" s="20" t="n"/>
    </row>
    <row r="93" ht="24" customHeight="1">
      <c r="A93" s="18" t="n"/>
      <c r="B93" s="19" t="n"/>
      <c r="C93" s="19" t="n"/>
      <c r="D93" s="19" t="n"/>
      <c r="E93" s="20" t="n"/>
      <c r="F93" s="20" t="n"/>
      <c r="G93" s="21" t="n"/>
      <c r="H93" s="21" t="n"/>
      <c r="I93" s="22" t="n"/>
      <c r="J93" s="20" t="n"/>
      <c r="K93" s="34" t="n"/>
      <c r="L93" s="22" t="n"/>
      <c r="M93" s="31">
        <f>IF(OR(AND(I93&lt;&gt;"",K93=""),AND(I93="",K93&lt;&gt;"")),"",IF(AND(I93="",K93="",L93=""),"",IFERROR(IF(AND(I93&lt;&gt;"",K93&lt;&gt;""),I93*K93,0)+IF(L93&lt;&gt;"",L93*Assumptions!$B$3,0),"")))</f>
        <v/>
      </c>
      <c r="N93" s="34" t="n"/>
      <c r="O93" s="20" t="n"/>
      <c r="P93" s="20" t="n"/>
      <c r="Q93" s="21" t="n"/>
      <c r="R93" s="20" t="n"/>
    </row>
    <row r="94" ht="24" customHeight="1">
      <c r="A94" s="18" t="n"/>
      <c r="B94" s="19" t="n"/>
      <c r="C94" s="19" t="n"/>
      <c r="D94" s="19" t="n"/>
      <c r="E94" s="20" t="n"/>
      <c r="F94" s="20" t="n"/>
      <c r="G94" s="21" t="n"/>
      <c r="H94" s="21" t="n"/>
      <c r="I94" s="22" t="n"/>
      <c r="J94" s="20" t="n"/>
      <c r="K94" s="34" t="n"/>
      <c r="L94" s="22" t="n"/>
      <c r="M94" s="30">
        <f>IF(OR(AND(I94&lt;&gt;"",K94=""),AND(I94="",K94&lt;&gt;"")),"",IF(AND(I94="",K94="",L94=""),"",IFERROR(IF(AND(I94&lt;&gt;"",K94&lt;&gt;""),I94*K94,0)+IF(L94&lt;&gt;"",L94*Assumptions!$B$3,0),"")))</f>
        <v/>
      </c>
      <c r="N94" s="34" t="n"/>
      <c r="O94" s="20" t="n"/>
      <c r="P94" s="20" t="n"/>
      <c r="Q94" s="21" t="n"/>
      <c r="R94" s="20" t="n"/>
    </row>
    <row r="95" ht="24" customHeight="1">
      <c r="A95" s="18" t="n"/>
      <c r="B95" s="19" t="n"/>
      <c r="C95" s="19" t="n"/>
      <c r="D95" s="19" t="n"/>
      <c r="E95" s="20" t="n"/>
      <c r="F95" s="20" t="n"/>
      <c r="G95" s="21" t="n"/>
      <c r="H95" s="21" t="n"/>
      <c r="I95" s="22" t="n"/>
      <c r="J95" s="20" t="n"/>
      <c r="K95" s="34" t="n"/>
      <c r="L95" s="22" t="n"/>
      <c r="M95" s="31">
        <f>IF(OR(AND(I95&lt;&gt;"",K95=""),AND(I95="",K95&lt;&gt;"")),"",IF(AND(I95="",K95="",L95=""),"",IFERROR(IF(AND(I95&lt;&gt;"",K95&lt;&gt;""),I95*K95,0)+IF(L95&lt;&gt;"",L95*Assumptions!$B$3,0),"")))</f>
        <v/>
      </c>
      <c r="N95" s="34" t="n"/>
      <c r="O95" s="20" t="n"/>
      <c r="P95" s="20" t="n"/>
      <c r="Q95" s="21" t="n"/>
      <c r="R95" s="20" t="n"/>
    </row>
    <row r="96" ht="24" customHeight="1">
      <c r="A96" s="18" t="n"/>
      <c r="B96" s="19" t="n"/>
      <c r="C96" s="19" t="n"/>
      <c r="D96" s="19" t="n"/>
      <c r="E96" s="20" t="n"/>
      <c r="F96" s="20" t="n"/>
      <c r="G96" s="21" t="n"/>
      <c r="H96" s="21" t="n"/>
      <c r="I96" s="22" t="n"/>
      <c r="J96" s="20" t="n"/>
      <c r="K96" s="34" t="n"/>
      <c r="L96" s="22" t="n"/>
      <c r="M96" s="30">
        <f>IF(OR(AND(I96&lt;&gt;"",K96=""),AND(I96="",K96&lt;&gt;"")),"",IF(AND(I96="",K96="",L96=""),"",IFERROR(IF(AND(I96&lt;&gt;"",K96&lt;&gt;""),I96*K96,0)+IF(L96&lt;&gt;"",L96*Assumptions!$B$3,0),"")))</f>
        <v/>
      </c>
      <c r="N96" s="34" t="n"/>
      <c r="O96" s="20" t="n"/>
      <c r="P96" s="20" t="n"/>
      <c r="Q96" s="21" t="n"/>
      <c r="R96" s="20" t="n"/>
    </row>
    <row r="97" ht="24" customHeight="1">
      <c r="A97" s="18" t="n"/>
      <c r="B97" s="19" t="n"/>
      <c r="C97" s="19" t="n"/>
      <c r="D97" s="19" t="n"/>
      <c r="E97" s="20" t="n"/>
      <c r="F97" s="20" t="n"/>
      <c r="G97" s="21" t="n"/>
      <c r="H97" s="21" t="n"/>
      <c r="I97" s="22" t="n"/>
      <c r="J97" s="20" t="n"/>
      <c r="K97" s="34" t="n"/>
      <c r="L97" s="22" t="n"/>
      <c r="M97" s="31">
        <f>IF(OR(AND(I97&lt;&gt;"",K97=""),AND(I97="",K97&lt;&gt;"")),"",IF(AND(I97="",K97="",L97=""),"",IFERROR(IF(AND(I97&lt;&gt;"",K97&lt;&gt;""),I97*K97,0)+IF(L97&lt;&gt;"",L97*Assumptions!$B$3,0),"")))</f>
        <v/>
      </c>
      <c r="N97" s="34" t="n"/>
      <c r="O97" s="20" t="n"/>
      <c r="P97" s="20" t="n"/>
      <c r="Q97" s="21" t="n"/>
      <c r="R97" s="20" t="n"/>
    </row>
    <row r="98" ht="24" customHeight="1">
      <c r="A98" s="18" t="n"/>
      <c r="B98" s="19" t="n"/>
      <c r="C98" s="19" t="n"/>
      <c r="D98" s="19" t="n"/>
      <c r="E98" s="20" t="n"/>
      <c r="F98" s="20" t="n"/>
      <c r="G98" s="21" t="n"/>
      <c r="H98" s="21" t="n"/>
      <c r="I98" s="22" t="n"/>
      <c r="J98" s="20" t="n"/>
      <c r="K98" s="34" t="n"/>
      <c r="L98" s="22" t="n"/>
      <c r="M98" s="30">
        <f>IF(OR(AND(I98&lt;&gt;"",K98=""),AND(I98="",K98&lt;&gt;"")),"",IF(AND(I98="",K98="",L98=""),"",IFERROR(IF(AND(I98&lt;&gt;"",K98&lt;&gt;""),I98*K98,0)+IF(L98&lt;&gt;"",L98*Assumptions!$B$3,0),"")))</f>
        <v/>
      </c>
      <c r="N98" s="34" t="n"/>
      <c r="O98" s="20" t="n"/>
      <c r="P98" s="20" t="n"/>
      <c r="Q98" s="21" t="n"/>
      <c r="R98" s="20" t="n"/>
    </row>
    <row r="99" ht="24" customHeight="1">
      <c r="A99" s="18" t="n"/>
      <c r="B99" s="19" t="n"/>
      <c r="C99" s="19" t="n"/>
      <c r="D99" s="19" t="n"/>
      <c r="E99" s="20" t="n"/>
      <c r="F99" s="20" t="n"/>
      <c r="G99" s="21" t="n"/>
      <c r="H99" s="21" t="n"/>
      <c r="I99" s="22" t="n"/>
      <c r="J99" s="20" t="n"/>
      <c r="K99" s="34" t="n"/>
      <c r="L99" s="22" t="n"/>
      <c r="M99" s="31">
        <f>IF(OR(AND(I99&lt;&gt;"",K99=""),AND(I99="",K99&lt;&gt;"")),"",IF(AND(I99="",K99="",L99=""),"",IFERROR(IF(AND(I99&lt;&gt;"",K99&lt;&gt;""),I99*K99,0)+IF(L99&lt;&gt;"",L99*Assumptions!$B$3,0),"")))</f>
        <v/>
      </c>
      <c r="N99" s="34" t="n"/>
      <c r="O99" s="20" t="n"/>
      <c r="P99" s="20" t="n"/>
      <c r="Q99" s="21" t="n"/>
      <c r="R99" s="20" t="n"/>
    </row>
    <row r="100" ht="24" customHeight="1">
      <c r="A100" s="18" t="n"/>
      <c r="B100" s="19" t="n"/>
      <c r="C100" s="19" t="n"/>
      <c r="D100" s="19" t="n"/>
      <c r="E100" s="20" t="n"/>
      <c r="F100" s="20" t="n"/>
      <c r="G100" s="21" t="n"/>
      <c r="H100" s="21" t="n"/>
      <c r="I100" s="22" t="n"/>
      <c r="J100" s="20" t="n"/>
      <c r="K100" s="34" t="n"/>
      <c r="L100" s="22" t="n"/>
      <c r="M100" s="30">
        <f>IF(OR(AND(I100&lt;&gt;"",K100=""),AND(I100="",K100&lt;&gt;"")),"",IF(AND(I100="",K100="",L100=""),"",IFERROR(IF(AND(I100&lt;&gt;"",K100&lt;&gt;""),I100*K100,0)+IF(L100&lt;&gt;"",L100*Assumptions!$B$3,0),"")))</f>
        <v/>
      </c>
      <c r="N100" s="34" t="n"/>
      <c r="O100" s="20" t="n"/>
      <c r="P100" s="20" t="n"/>
      <c r="Q100" s="21" t="n"/>
      <c r="R100" s="20" t="n"/>
    </row>
    <row r="101" ht="24" customHeight="1">
      <c r="A101" s="18" t="n"/>
      <c r="B101" s="19" t="n"/>
      <c r="C101" s="19" t="n"/>
      <c r="D101" s="19" t="n"/>
      <c r="E101" s="20" t="n"/>
      <c r="F101" s="20" t="n"/>
      <c r="G101" s="21" t="n"/>
      <c r="H101" s="21" t="n"/>
      <c r="I101" s="22" t="n"/>
      <c r="J101" s="20" t="n"/>
      <c r="K101" s="34" t="n"/>
      <c r="L101" s="22" t="n"/>
      <c r="M101" s="31">
        <f>IF(OR(AND(I101&lt;&gt;"",K101=""),AND(I101="",K101&lt;&gt;"")),"",IF(AND(I101="",K101="",L101=""),"",IFERROR(IF(AND(I101&lt;&gt;"",K101&lt;&gt;""),I101*K101,0)+IF(L101&lt;&gt;"",L101*Assumptions!$B$3,0),"")))</f>
        <v/>
      </c>
      <c r="N101" s="34" t="n"/>
      <c r="O101" s="20" t="n"/>
      <c r="P101" s="20" t="n"/>
      <c r="Q101" s="21" t="n"/>
      <c r="R101" s="20" t="n"/>
    </row>
    <row r="102" ht="24" customHeight="1">
      <c r="A102" s="18" t="n"/>
      <c r="B102" s="19" t="n"/>
      <c r="C102" s="19" t="n"/>
      <c r="D102" s="19" t="n"/>
      <c r="E102" s="20" t="n"/>
      <c r="F102" s="20" t="n"/>
      <c r="G102" s="21" t="n"/>
      <c r="H102" s="21" t="n"/>
      <c r="I102" s="22" t="n"/>
      <c r="J102" s="20" t="n"/>
      <c r="K102" s="34" t="n"/>
      <c r="L102" s="22" t="n"/>
      <c r="M102" s="30">
        <f>IF(OR(AND(I102&lt;&gt;"",K102=""),AND(I102="",K102&lt;&gt;"")),"",IF(AND(I102="",K102="",L102=""),"",IFERROR(IF(AND(I102&lt;&gt;"",K102&lt;&gt;""),I102*K102,0)+IF(L102&lt;&gt;"",L102*Assumptions!$B$3,0),"")))</f>
        <v/>
      </c>
      <c r="N102" s="34" t="n"/>
      <c r="O102" s="20" t="n"/>
      <c r="P102" s="20" t="n"/>
      <c r="Q102" s="21" t="n"/>
      <c r="R102" s="20" t="n"/>
    </row>
    <row r="103" ht="24" customHeight="1">
      <c r="A103" s="18" t="n"/>
      <c r="B103" s="19" t="n"/>
      <c r="C103" s="19" t="n"/>
      <c r="D103" s="19" t="n"/>
      <c r="E103" s="20" t="n"/>
      <c r="F103" s="20" t="n"/>
      <c r="G103" s="21" t="n"/>
      <c r="H103" s="21" t="n"/>
      <c r="I103" s="22" t="n"/>
      <c r="J103" s="20" t="n"/>
      <c r="K103" s="34" t="n"/>
      <c r="L103" s="22" t="n"/>
      <c r="M103" s="31">
        <f>IF(OR(AND(I103&lt;&gt;"",K103=""),AND(I103="",K103&lt;&gt;"")),"",IF(AND(I103="",K103="",L103=""),"",IFERROR(IF(AND(I103&lt;&gt;"",K103&lt;&gt;""),I103*K103,0)+IF(L103&lt;&gt;"",L103*Assumptions!$B$3,0),"")))</f>
        <v/>
      </c>
      <c r="N103" s="34" t="n"/>
      <c r="O103" s="20" t="n"/>
      <c r="P103" s="20" t="n"/>
      <c r="Q103" s="21" t="n"/>
      <c r="R103" s="20" t="n"/>
    </row>
    <row r="104" ht="24" customHeight="1">
      <c r="A104" s="18" t="n"/>
      <c r="B104" s="19" t="n"/>
      <c r="C104" s="19" t="n"/>
      <c r="D104" s="19" t="n"/>
      <c r="E104" s="20" t="n"/>
      <c r="F104" s="20" t="n"/>
      <c r="G104" s="21" t="n"/>
      <c r="H104" s="21" t="n"/>
      <c r="I104" s="22" t="n"/>
      <c r="J104" s="20" t="n"/>
      <c r="K104" s="34" t="n"/>
      <c r="L104" s="22" t="n"/>
      <c r="M104" s="30">
        <f>IF(OR(AND(I104&lt;&gt;"",K104=""),AND(I104="",K104&lt;&gt;"")),"",IF(AND(I104="",K104="",L104=""),"",IFERROR(IF(AND(I104&lt;&gt;"",K104&lt;&gt;""),I104*K104,0)+IF(L104&lt;&gt;"",L104*Assumptions!$B$3,0),"")))</f>
        <v/>
      </c>
      <c r="N104" s="34" t="n"/>
      <c r="O104" s="20" t="n"/>
      <c r="P104" s="20" t="n"/>
      <c r="Q104" s="21" t="n"/>
      <c r="R104" s="20" t="n"/>
    </row>
  </sheetData>
  <autoFilter ref="A4:R104"/>
  <mergeCells count="1">
    <mergeCell ref="A1:R1"/>
  </mergeCells>
  <conditionalFormatting sqref="A5:A104">
    <cfRule type="expression" priority="1" dxfId="0">
      <formula>AND($A5&lt;&gt;"",$A5&lt;TODAY()-$S$8)</formula>
    </cfRule>
  </conditionalFormatting>
  <conditionalFormatting sqref="F5:F104">
    <cfRule type="expression" priority="2" dxfId="1">
      <formula>$F5="Out of Service"</formula>
    </cfRule>
  </conditionalFormatting>
  <conditionalFormatting sqref="I5:K104">
    <cfRule type="expression" priority="3" dxfId="1">
      <formula>OR(AND($I5&lt;&gt;"",$K5=""),AND($I5="",$K5&lt;&gt;""))</formula>
    </cfRule>
  </conditionalFormatting>
  <conditionalFormatting sqref="P5:P104">
    <cfRule type="expression" priority="4" dxfId="2">
      <formula>$P5="Completed"</formula>
    </cfRule>
  </conditionalFormatting>
  <conditionalFormatting sqref="R5:R104">
    <cfRule type="expression" priority="5" dxfId="0">
      <formula>$R5="Pending Review"</formula>
    </cfRule>
  </conditionalFormatting>
  <dataValidations count="11">
    <dataValidation sqref="A5:A104" showDropDown="0" showInputMessage="1" showErrorMessage="1" allowBlank="0" errorTitle="Date needs review" error="Enter a date within the allowed inspection-date range." promptTitle="Check inspection date" prompt="Enter a date within the editable limits on Assumptions." type="date" operator="between">
      <formula1>$S$2</formula1>
      <formula2>$S$3</formula2>
    </dataValidation>
    <dataValidation sqref="E5:E104" showDropDown="0" showInputMessage="0" showErrorMessage="1" allowBlank="0" errorTitle="Choose a technician" error="Choose a technician from the editable Assumptions list." type="list">
      <formula1>$Y$2:$Y$5</formula1>
    </dataValidation>
    <dataValidation sqref="F5:F104" showDropDown="0" showInputMessage="0" showErrorMessage="1" allowBlank="0" errorTitle="Choose a condition" error="Choose a condition from the editable Assumptions list." type="list">
      <formula1>$T$2:$T$6</formula1>
    </dataValidation>
    <dataValidation sqref="J5:J104" showDropDown="0" showInputMessage="0" showErrorMessage="1" allowBlank="0" errorTitle="Choose a unit" error="Choose a unit from the editable Assumptions list." type="list">
      <formula1>$U$2:$U$9</formula1>
    </dataValidation>
    <dataValidation sqref="O5:O104" showDropDown="0" showInputMessage="0" showErrorMessage="1" allowBlank="0" errorTitle="Choose responsibility" error="Choose a responsibility from the editable Assumptions list." type="list">
      <formula1>$V$2:$V$6</formula1>
    </dataValidation>
    <dataValidation sqref="P5:P104" showDropDown="0" showInputMessage="0" showErrorMessage="1" allowBlank="0" errorTitle="Choose work status" error="Choose a work status from the editable Assumptions list." type="list">
      <formula1>$W$2:$W$9</formula1>
    </dataValidation>
    <dataValidation sqref="R5:R104" showDropDown="0" showInputMessage="0" showErrorMessage="1" allowBlank="0" errorTitle="Choose approval status" error="Choose an approval status from the editable Assumptions list." type="list">
      <formula1>$X$2:$X$6</formula1>
    </dataValidation>
    <dataValidation sqref="I5:I104" showDropDown="0" showInputMessage="0" showErrorMessage="1" allowBlank="0" errorTitle="Quantity needs review" error="Enter a quantity from zero through the editable maximum." type="decimal" operator="between">
      <formula1>0</formula1>
      <formula2>$S$4</formula2>
    </dataValidation>
    <dataValidation sqref="K5:K104" showDropDown="0" showInputMessage="0" showErrorMessage="1" allowBlank="0" errorTitle="Unit cost needs review" error="Enter a nonnegative unit cost within the editable maximum." type="decimal" operator="between">
      <formula1>0</formula1>
      <formula2>$S$6</formula2>
    </dataValidation>
    <dataValidation sqref="L5:L104" showDropDown="0" showInputMessage="0" showErrorMessage="1" allowBlank="0" errorTitle="Labor hours need review" error="Enter labor hours from zero through the editable maximum." type="decimal" operator="between">
      <formula1>0</formula1>
      <formula2>$S$5</formula2>
    </dataValidation>
    <dataValidation sqref="N5:N104" showDropDown="0" showInputMessage="0" showErrorMessage="1" allowBlank="0" errorTitle="Estimated price needs review" error="Enter a nonnegative estimated price within the editable maximum." type="decimal" operator="between">
      <formula1>0</formula1>
      <formula2>$S$7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4" customWidth="1" min="3" max="3"/>
    <col width="20" customWidth="1" min="4" max="4"/>
    <col width="16" customWidth="1" min="5" max="5"/>
    <col width="23" customWidth="1" min="6" max="6"/>
    <col width="20" customWidth="1" min="7" max="7"/>
    <col width="22" customWidth="1" min="8" max="8"/>
    <col width="20" customWidth="1" min="9" max="9"/>
  </cols>
  <sheetData>
    <row r="1" ht="28" customHeight="1">
      <c r="A1" s="1" t="inlineStr">
        <is>
          <t>HVAC Maintenance Inspection Report Assumptions</t>
        </is>
      </c>
    </row>
    <row r="2" ht="32" customHeight="1">
      <c r="A2" s="2" t="inlineStr">
        <is>
          <t>Assumption</t>
        </is>
      </c>
      <c r="B2" s="2" t="inlineStr">
        <is>
          <t>Editable Value</t>
        </is>
      </c>
      <c r="C2" s="2" t="inlineStr">
        <is>
          <t>Use in Workbook</t>
        </is>
      </c>
      <c r="D2" s="2" t="inlineStr">
        <is>
          <t>Condition Choices</t>
        </is>
      </c>
      <c r="E2" s="2" t="inlineStr">
        <is>
          <t>Unit Choices</t>
        </is>
      </c>
      <c r="F2" s="2" t="inlineStr">
        <is>
          <t>Responsibility Choices</t>
        </is>
      </c>
      <c r="G2" s="2" t="inlineStr">
        <is>
          <t>Work Status Choices</t>
        </is>
      </c>
      <c r="H2" s="2" t="inlineStr">
        <is>
          <t>Approval Status Choices</t>
        </is>
      </c>
      <c r="I2" s="2" t="inlineStr">
        <is>
          <t>Technician Choices</t>
        </is>
      </c>
    </row>
    <row r="3" ht="30" customHeight="1">
      <c r="A3" s="24" t="inlineStr">
        <is>
          <t>Loaded labor cost per hour</t>
        </is>
      </c>
      <c r="B3" s="35" t="n">
        <v>48</v>
      </c>
      <c r="C3" s="24" t="inlineStr">
        <is>
          <t>Used to calculate estimated cost.</t>
        </is>
      </c>
      <c r="D3" s="19" t="inlineStr">
        <is>
          <t>Good</t>
        </is>
      </c>
      <c r="E3" s="19" t="inlineStr">
        <is>
          <t>each</t>
        </is>
      </c>
      <c r="F3" s="19" t="inlineStr">
        <is>
          <t>Customer</t>
        </is>
      </c>
      <c r="G3" s="19" t="inlineStr">
        <is>
          <t>Observed</t>
        </is>
      </c>
      <c r="H3" s="19" t="inlineStr">
        <is>
          <t>Not Requested</t>
        </is>
      </c>
      <c r="I3" s="19" t="inlineStr">
        <is>
          <t>Avery Fiction</t>
        </is>
      </c>
    </row>
    <row r="4" ht="30" customHeight="1">
      <c r="A4" s="26" t="inlineStr">
        <is>
          <t>Age alert days</t>
        </is>
      </c>
      <c r="B4" s="27" t="n">
        <v>30</v>
      </c>
      <c r="C4" s="26" t="inlineStr">
        <is>
          <t>Prompts review of older inspection items.</t>
        </is>
      </c>
      <c r="D4" s="19" t="inlineStr">
        <is>
          <t>Monitor</t>
        </is>
      </c>
      <c r="E4" s="19" t="inlineStr">
        <is>
          <t>filter</t>
        </is>
      </c>
      <c r="F4" s="19" t="inlineStr">
        <is>
          <t>Contractor</t>
        </is>
      </c>
      <c r="G4" s="19" t="inlineStr">
        <is>
          <t>Recommended</t>
        </is>
      </c>
      <c r="H4" s="19" t="inlineStr">
        <is>
          <t>Pending Review</t>
        </is>
      </c>
      <c r="I4" s="19" t="inlineStr">
        <is>
          <t>Jordan Sample</t>
        </is>
      </c>
    </row>
    <row r="5" ht="30" customHeight="1">
      <c r="A5" s="24" t="inlineStr">
        <is>
          <t>Earliest allowed inspection date</t>
        </is>
      </c>
      <c r="B5" s="28" t="n">
        <v>45292</v>
      </c>
      <c r="C5" s="24" t="inlineStr">
        <is>
          <t>Lower date limit for entered inspections.</t>
        </is>
      </c>
      <c r="D5" s="19" t="inlineStr">
        <is>
          <t>Needs Service</t>
        </is>
      </c>
      <c r="E5" s="19" t="inlineStr">
        <is>
          <t>belt</t>
        </is>
      </c>
      <c r="F5" s="19" t="inlineStr">
        <is>
          <t>Manufacturer</t>
        </is>
      </c>
      <c r="G5" s="19" t="inlineStr">
        <is>
          <t>Quoted</t>
        </is>
      </c>
      <c r="H5" s="19" t="inlineStr">
        <is>
          <t>Approved</t>
        </is>
      </c>
      <c r="I5" s="19" t="inlineStr">
        <is>
          <t>Casey Example</t>
        </is>
      </c>
    </row>
    <row r="6" ht="30" customHeight="1">
      <c r="A6" s="26" t="inlineStr">
        <is>
          <t>Latest allowed inspection date</t>
        </is>
      </c>
      <c r="B6" s="28" t="n">
        <v>46642</v>
      </c>
      <c r="C6" s="26" t="inlineStr">
        <is>
          <t>Upper date limit for entered inspections.</t>
        </is>
      </c>
      <c r="D6" s="19" t="inlineStr">
        <is>
          <t>Out of Service</t>
        </is>
      </c>
      <c r="E6" s="19" t="inlineStr">
        <is>
          <t>lb</t>
        </is>
      </c>
      <c r="F6" s="19" t="inlineStr">
        <is>
          <t>Property Manager</t>
        </is>
      </c>
      <c r="G6" s="19" t="inlineStr">
        <is>
          <t>Approved</t>
        </is>
      </c>
      <c r="H6" s="19" t="inlineStr">
        <is>
          <t>Declined</t>
        </is>
      </c>
      <c r="I6" s="19" t="inlineStr">
        <is>
          <t>Morgan Demo</t>
        </is>
      </c>
    </row>
    <row r="7" ht="30" customHeight="1">
      <c r="A7" s="24" t="inlineStr">
        <is>
          <t>Maximum quantity per item</t>
        </is>
      </c>
      <c r="B7" s="29" t="n">
        <v>10000</v>
      </c>
      <c r="C7" s="24" t="inlineStr">
        <is>
          <t>Upper quantity entry limit.</t>
        </is>
      </c>
      <c r="D7" s="19" t="inlineStr">
        <is>
          <t>Not Assessed</t>
        </is>
      </c>
      <c r="E7" s="19" t="inlineStr">
        <is>
          <t>ft</t>
        </is>
      </c>
      <c r="F7" s="19" t="inlineStr">
        <is>
          <t>To Be Assigned</t>
        </is>
      </c>
      <c r="G7" s="19" t="inlineStr">
        <is>
          <t>Scheduled</t>
        </is>
      </c>
      <c r="H7" s="19" t="inlineStr">
        <is>
          <t>Not Required</t>
        </is>
      </c>
      <c r="I7" s="5" t="n"/>
    </row>
    <row r="8" ht="30" customHeight="1">
      <c r="A8" s="26" t="inlineStr">
        <is>
          <t>Maximum labor hours per item</t>
        </is>
      </c>
      <c r="B8" s="29" t="n">
        <v>80</v>
      </c>
      <c r="C8" s="26" t="inlineStr">
        <is>
          <t>Upper labor-hour entry limit.</t>
        </is>
      </c>
      <c r="D8" s="8" t="n"/>
      <c r="E8" s="19" t="inlineStr">
        <is>
          <t>in</t>
        </is>
      </c>
      <c r="F8" s="8" t="n"/>
      <c r="G8" s="19" t="inlineStr">
        <is>
          <t>Completed</t>
        </is>
      </c>
      <c r="H8" s="8" t="n"/>
      <c r="I8" s="8" t="n"/>
    </row>
    <row r="9" ht="30" customHeight="1">
      <c r="A9" s="24" t="inlineStr">
        <is>
          <t>Maximum unit cost</t>
        </is>
      </c>
      <c r="B9" s="35" t="n">
        <v>100000</v>
      </c>
      <c r="C9" s="24" t="inlineStr">
        <is>
          <t>Upper unit-cost entry limit.</t>
        </is>
      </c>
      <c r="D9" s="5" t="n"/>
      <c r="E9" s="19" t="inlineStr">
        <is>
          <t>gal</t>
        </is>
      </c>
      <c r="F9" s="5" t="n"/>
      <c r="G9" s="19" t="inlineStr">
        <is>
          <t>Deferred</t>
        </is>
      </c>
      <c r="H9" s="5" t="n"/>
      <c r="I9" s="5" t="n"/>
    </row>
    <row r="10" ht="30" customHeight="1">
      <c r="A10" s="26" t="inlineStr">
        <is>
          <t>Maximum estimated price</t>
        </is>
      </c>
      <c r="B10" s="35" t="n">
        <v>250000</v>
      </c>
      <c r="C10" s="26" t="inlineStr">
        <is>
          <t>Upper estimated-price entry limit.</t>
        </is>
      </c>
      <c r="D10" s="8" t="n"/>
      <c r="E10" s="19" t="inlineStr">
        <is>
          <t>service item</t>
        </is>
      </c>
      <c r="F10" s="8" t="n"/>
      <c r="G10" s="19" t="inlineStr">
        <is>
          <t>Not Applicable</t>
        </is>
      </c>
      <c r="H10" s="8" t="n"/>
      <c r="I10" s="8" t="n"/>
    </row>
    <row r="11"/>
    <row r="12">
      <c r="A12" s="14" t="inlineStr">
        <is>
          <t>Use these editable values for planning only. Confirm scope, pricing, responsibility, and approval with a person before work.</t>
        </is>
      </c>
    </row>
    <row r="13">
      <c r="A13" s="14" t="inlineStr">
        <is>
          <t>Edits to the choice lists feed the validation lists on Inspection Items.</t>
        </is>
      </c>
    </row>
  </sheetData>
  <autoFilter ref="A2:C10"/>
  <mergeCells count="1">
    <mergeCell ref="A1:I1"/>
  </mergeCells>
  <conditionalFormatting sqref="B5:B6">
    <cfRule type="expression" priority="1" dxfId="1">
      <formula>$B$5&gt;$B$6</formula>
    </cfRule>
  </conditionalFormatting>
  <conditionalFormatting sqref="B3:B10">
    <cfRule type="expression" priority="2" dxfId="1">
      <formula>B3&lt;0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2026-09-12T11:13:50Z</dcterms:created>
  <dcterms:modified xmlns:dcterms="http://purl.org/dc/terms/" xmlns:xsi="http://www.w3.org/2001/XMLSchema-instance" xsi:type="dcterms:W3CDTF">2026-09-12T11:13:51+00:00Z</dcterms:modified>
</cp:coreProperties>
</file>