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Maintenance Lo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'Summary'!$A$4:$B$14</definedName>
    <definedName name="_xlnm._FilterDatabase" localSheetId="1" hidden="1">'Maintenance Log'!$A$4:$Q$104</definedName>
    <definedName name="_xlnm._FilterDatabase" localSheetId="2" hidden="1">'Assumptions'!$A$3:$C$8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;[Red]-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C6F73"/>
      <sz val="10"/>
    </font>
    <font>
      <name val="Calibri"/>
      <b val="1"/>
      <color rgb="00243746"/>
      <sz val="10"/>
    </font>
    <font>
      <name val="Calibri"/>
      <color rgb="00243746"/>
      <sz val="10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FFF"/>
      </patternFill>
    </fill>
    <fill>
      <patternFill patternType="solid">
        <fgColor rgb="00FFF1DE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pivotButton="0" quotePrefix="0" xfId="0"/>
    <xf numFmtId="164" fontId="4" fillId="0" borderId="0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2" fontId="4" fillId="5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9" fontId="4" fillId="4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4" fillId="6" borderId="1" pivotButton="0" quotePrefix="0" xfId="0"/>
    <xf numFmtId="0" fontId="4" fillId="4" borderId="1" pivotButton="0" quotePrefix="0" xfId="0"/>
    <xf numFmtId="164" fontId="4" fillId="6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2" fontId="4" fillId="6" borderId="1" applyAlignment="1" pivotButton="0" quotePrefix="0" xfId="0">
      <alignment horizontal="left" vertical="top" wrapText="1"/>
    </xf>
    <xf numFmtId="165" fontId="4" fillId="6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4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FFFFFF"/>
        <sz val="10"/>
      </font>
      <fill>
        <patternFill patternType="solid">
          <fgColor rgb="00E8752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Task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E87524"/>
            </a:solidFill>
            <a:ln xmlns:a="http://schemas.openxmlformats.org/drawingml/2006/main">
              <a:solidFill>
                <a:srgbClr val="E87524"/>
              </a:solidFill>
              <a:prstDash val="solid"/>
            </a:ln>
          </spPr>
          <cat>
            <numRef>
              <f>'Summary'!$D$5:$D$8</f>
            </numRef>
          </cat>
          <val>
            <numRef>
              <f>'Summary'!$E$5:$E$8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Tasks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4140000" cy="244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 fitToPage="1"/>
  </sheetPr>
  <dimension ref="A1:H16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3" customWidth="1" min="3" max="3"/>
    <col width="21" customWidth="1" min="4" max="4"/>
    <col width="14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HVAC Maintenance Checklist Summary</t>
        </is>
      </c>
      <c r="B1" s="30" t="n"/>
      <c r="C1" s="30" t="n"/>
      <c r="D1" s="30" t="n"/>
      <c r="E1" s="30" t="n"/>
      <c r="F1" s="30" t="n"/>
      <c r="G1" s="30" t="n"/>
      <c r="H1" s="31" t="n"/>
    </row>
    <row r="2">
      <c r="A2" s="3" t="inlineStr">
        <is>
          <t>Fictional example workbook. Indicators are calculated only from entered maintenance checklist rows.</t>
        </is>
      </c>
    </row>
    <row r="3">
      <c r="A3" s="4" t="inlineStr">
        <is>
          <t>Calculated as of</t>
        </is>
      </c>
      <c r="B3" s="5">
        <f>TODAY()</f>
        <v/>
      </c>
    </row>
    <row r="4">
      <c r="A4" s="6" t="inlineStr">
        <is>
          <t>Indicator</t>
        </is>
      </c>
      <c r="B4" s="6" t="inlineStr">
        <is>
          <t>Calculated Value</t>
        </is>
      </c>
      <c r="D4" s="6" t="inlineStr">
        <is>
          <t>Task Status</t>
        </is>
      </c>
      <c r="E4" s="6" t="inlineStr">
        <is>
          <t>Task Count</t>
        </is>
      </c>
    </row>
    <row r="5">
      <c r="A5" s="7" t="inlineStr">
        <is>
          <t>Checklist rows entered</t>
        </is>
      </c>
      <c r="B5" s="8">
        <f>COUNT('Maintenance Log'!$A$5:$A$104)</f>
        <v/>
      </c>
      <c r="D5" s="9" t="inlineStr">
        <is>
          <t>Completed</t>
        </is>
      </c>
      <c r="E5" s="8">
        <f>COUNTIF('Maintenance Log'!$G$5:$G$104,D5)</f>
        <v/>
      </c>
    </row>
    <row r="6">
      <c r="A6" s="10" t="inlineStr">
        <is>
          <t>Completed tasks</t>
        </is>
      </c>
      <c r="B6" s="11">
        <f>COUNTIF('Maintenance Log'!$G$5:$G$104,"Completed")</f>
        <v/>
      </c>
      <c r="D6" s="12" t="inlineStr">
        <is>
          <t>Needs Attention</t>
        </is>
      </c>
      <c r="E6" s="11">
        <f>COUNTIF('Maintenance Log'!$G$5:$G$104,D6)</f>
        <v/>
      </c>
    </row>
    <row r="7">
      <c r="A7" s="7" t="inlineStr">
        <is>
          <t>Needs attention</t>
        </is>
      </c>
      <c r="B7" s="8">
        <f>COUNTIF('Maintenance Log'!$G$5:$G$104,"Needs Attention")</f>
        <v/>
      </c>
      <c r="D7" s="9" t="inlineStr">
        <is>
          <t>Not Applicable</t>
        </is>
      </c>
      <c r="E7" s="8">
        <f>COUNTIF('Maintenance Log'!$G$5:$G$104,D7)</f>
        <v/>
      </c>
    </row>
    <row r="8">
      <c r="A8" s="10" t="inlineStr">
        <is>
          <t>Not checked</t>
        </is>
      </c>
      <c r="B8" s="11">
        <f>COUNTIF('Maintenance Log'!$G$5:$G$104,"Not Checked")</f>
        <v/>
      </c>
      <c r="D8" s="12" t="inlineStr">
        <is>
          <t>Not Checked</t>
        </is>
      </c>
      <c r="E8" s="11">
        <f>COUNTIF('Maintenance Log'!$G$5:$G$104,D8)</f>
        <v/>
      </c>
    </row>
    <row r="9">
      <c r="A9" s="7" t="inlineStr">
        <is>
          <t>Human review flags</t>
        </is>
      </c>
      <c r="B9" s="8">
        <f>COUNTIF('Maintenance Log'!$Q$5:$Q$104,"Human Review")</f>
        <v/>
      </c>
    </row>
    <row r="10">
      <c r="A10" s="10" t="inlineStr">
        <is>
          <t>Recorded labor hours</t>
        </is>
      </c>
      <c r="B10" s="13">
        <f>IF(COUNT('Maintenance Log'!$A$5:$A$104)=0,"",SUM('Maintenance Log'!$K$5:$K$104))</f>
        <v/>
      </c>
    </row>
    <row r="11">
      <c r="A11" s="7" t="inlineStr">
        <is>
          <t>Recorded material cost</t>
        </is>
      </c>
      <c r="B11" s="14">
        <f>IF(COUNT('Maintenance Log'!$A$5:$A$104)=0,"",SUM('Maintenance Log'!$L$5:$L$104))</f>
        <v/>
      </c>
    </row>
    <row r="12">
      <c r="A12" s="10" t="inlineStr">
        <is>
          <t>Entered service price</t>
        </is>
      </c>
      <c r="B12" s="15">
        <f>IF(COUNT('Maintenance Log'!$A$5:$A$104)=0,"",SUM('Maintenance Log'!$M$5:$M$104))</f>
        <v/>
      </c>
    </row>
    <row r="13">
      <c r="A13" s="7" t="inlineStr">
        <is>
          <t>Completed task rate</t>
        </is>
      </c>
      <c r="B13" s="16">
        <f>IFERROR(COUNTIF('Maintenance Log'!$G$5:$G$104,"Completed")/COUNT('Maintenance Log'!$A$5:$A$104),"")</f>
        <v/>
      </c>
    </row>
    <row r="14">
      <c r="A14" s="10" t="inlineStr">
        <is>
          <t>Latest service date</t>
        </is>
      </c>
      <c r="B14" s="17">
        <f>IF(COUNT('Maintenance Log'!$A$5:$A$104)=0,"",MAX('Maintenance Log'!$A$5:$A$104))</f>
        <v/>
      </c>
    </row>
    <row r="15"/>
    <row r="16" ht="34" customHeight="1">
      <c r="A16" s="18" t="inlineStr">
        <is>
          <t>A Human Review flag is a prompt based on entered statuses or missing checklist details. It is not an automated service decision.</t>
        </is>
      </c>
    </row>
  </sheetData>
  <autoFilter ref="A4:B14"/>
  <mergeCells count="1">
    <mergeCell ref="A1:H1"/>
  </mergeCells>
  <conditionalFormatting sqref="B6">
    <cfRule type="expression" priority="1" dxfId="0">
      <formula>B6&gt;0</formula>
    </cfRule>
  </conditionalFormatting>
  <conditionalFormatting sqref="B7:B9">
    <cfRule type="expression" priority="2" dxfId="1">
      <formula>B7&gt;0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67D8D"/>
    <outlinePr summaryBelow="1" summaryRight="1"/>
    <pageSetUpPr fitToPage="1"/>
  </sheetPr>
  <dimension ref="A1:Q104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9" customWidth="1" min="3" max="3"/>
    <col width="22" customWidth="1" min="4" max="4"/>
    <col width="21" customWidth="1" min="5" max="5"/>
    <col width="34" customWidth="1" min="6" max="6"/>
    <col width="18" customWidth="1" min="7" max="7"/>
    <col width="46" customWidth="1" min="8" max="8"/>
    <col width="11" customWidth="1" min="9" max="9"/>
    <col width="11" customWidth="1" min="10" max="10"/>
    <col width="13" customWidth="1" min="11" max="11"/>
    <col width="15" customWidth="1" min="12" max="12"/>
    <col width="15" customWidth="1" min="13" max="13"/>
    <col width="20" customWidth="1" min="14" max="14"/>
    <col width="19" customWidth="1" min="15" max="15"/>
    <col width="15" customWidth="1" min="16" max="16"/>
    <col width="19" customWidth="1" min="17" max="17"/>
  </cols>
  <sheetData>
    <row r="1" ht="28" customHeight="1">
      <c r="A1" s="1" t="inlineStr">
        <is>
          <t>HVAC Maintenance Checklist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1" t="n"/>
    </row>
    <row r="2">
      <c r="A2" s="3" t="inlineStr">
        <is>
          <t>Enter one row per maintenance task. Orange cells are editable; review flags prompt a human check. Entered prices are not estimates or guarantees.</t>
        </is>
      </c>
    </row>
    <row r="3">
      <c r="A3" s="4" t="inlineStr">
        <is>
          <t>Color key:</t>
        </is>
      </c>
      <c r="B3" s="19" t="inlineStr">
        <is>
          <t>Editable input</t>
        </is>
      </c>
      <c r="C3" s="20" t="inlineStr">
        <is>
          <t>Calculated review flag</t>
        </is>
      </c>
    </row>
    <row r="4" ht="34" customHeight="1">
      <c r="A4" s="6" t="inlineStr">
        <is>
          <t>Service Date</t>
        </is>
      </c>
      <c r="B4" s="6" t="inlineStr">
        <is>
          <t>Job ID</t>
        </is>
      </c>
      <c r="C4" s="6" t="inlineStr">
        <is>
          <t>Customer</t>
        </is>
      </c>
      <c r="D4" s="6" t="inlineStr">
        <is>
          <t>Equipment</t>
        </is>
      </c>
      <c r="E4" s="6" t="inlineStr">
        <is>
          <t>Technician</t>
        </is>
      </c>
      <c r="F4" s="6" t="inlineStr">
        <is>
          <t>Maintenance Task</t>
        </is>
      </c>
      <c r="G4" s="6" t="inlineStr">
        <is>
          <t>Task Status</t>
        </is>
      </c>
      <c r="H4" s="6" t="inlineStr">
        <is>
          <t>Finding / Action</t>
        </is>
      </c>
      <c r="I4" s="6" t="inlineStr">
        <is>
          <t>Quantity</t>
        </is>
      </c>
      <c r="J4" s="6" t="inlineStr">
        <is>
          <t>Unit</t>
        </is>
      </c>
      <c r="K4" s="6" t="inlineStr">
        <is>
          <t>Labor Hours</t>
        </is>
      </c>
      <c r="L4" s="6" t="inlineStr">
        <is>
          <t>Material Cost</t>
        </is>
      </c>
      <c r="M4" s="6" t="inlineStr">
        <is>
          <t>Entered Price</t>
        </is>
      </c>
      <c r="N4" s="6" t="inlineStr">
        <is>
          <t>Responsibility</t>
        </is>
      </c>
      <c r="O4" s="6" t="inlineStr">
        <is>
          <t>Follow-up Status</t>
        </is>
      </c>
      <c r="P4" s="6" t="inlineStr">
        <is>
          <t>Follow-up Date</t>
        </is>
      </c>
      <c r="Q4" s="6" t="inlineStr">
        <is>
          <t>Review Flag (Calculated)</t>
        </is>
      </c>
    </row>
    <row r="5" ht="30" customHeight="1">
      <c r="A5" s="21" t="n">
        <v>46249</v>
      </c>
      <c r="B5" s="22" t="inlineStr">
        <is>
          <t>DEMO-JOB-2026-001</t>
        </is>
      </c>
      <c r="C5" s="22" t="inlineStr">
        <is>
          <t>Fictional Maple Corner Cafe</t>
        </is>
      </c>
      <c r="D5" s="22" t="inlineStr">
        <is>
          <t>DEMO-RTU-01 (5 ton)</t>
        </is>
      </c>
      <c r="E5" s="22" t="inlineStr">
        <is>
          <t>Fictional Tech A</t>
        </is>
      </c>
      <c r="F5" s="22" t="inlineStr">
        <is>
          <t>Inspect and replace air filter</t>
        </is>
      </c>
      <c r="G5" s="22" t="inlineStr">
        <is>
          <t>Completed</t>
        </is>
      </c>
      <c r="H5" s="22" t="inlineStr">
        <is>
          <t>Replaced a demo 20 x 25 x 2 inch filter.</t>
        </is>
      </c>
      <c r="I5" s="23" t="n">
        <v>1</v>
      </c>
      <c r="J5" s="22" t="inlineStr">
        <is>
          <t>Each</t>
        </is>
      </c>
      <c r="K5" s="23" t="n">
        <v>0.4</v>
      </c>
      <c r="L5" s="24" t="n">
        <v>18.5</v>
      </c>
      <c r="M5" s="24" t="n">
        <v>42</v>
      </c>
      <c r="N5" s="22" t="inlineStr">
        <is>
          <t>Contractor Review</t>
        </is>
      </c>
      <c r="O5" s="22" t="inlineStr">
        <is>
          <t>None</t>
        </is>
      </c>
      <c r="P5" s="21" t="n"/>
      <c r="Q5" s="25">
        <f>IF($A5="","",IF(OR($B5="",$C5="",$D5="",$E5="",$F5="",$G5="",$H5="",$N5="",$O5="",$G5="Needs Attention",$G5="Not Checked",$O5="Monitor",$O5="Quote Requested",$O5="Scheduled",AND($I5&lt;&gt;"",$J5=""),AND($I5="",$J5&lt;&gt;""),AND($O5="Resolved",$P5="")),"Human Review","OK"))</f>
        <v/>
      </c>
    </row>
    <row r="6" ht="30" customHeight="1">
      <c r="A6" s="21" t="n">
        <v>46249</v>
      </c>
      <c r="B6" s="22" t="inlineStr">
        <is>
          <t>DEMO-JOB-2026-001</t>
        </is>
      </c>
      <c r="C6" s="22" t="inlineStr">
        <is>
          <t>Fictional Maple Corner Cafe</t>
        </is>
      </c>
      <c r="D6" s="22" t="inlineStr">
        <is>
          <t>DEMO-RTU-01 (5 ton)</t>
        </is>
      </c>
      <c r="E6" s="22" t="inlineStr">
        <is>
          <t>Fictional Tech A</t>
        </is>
      </c>
      <c r="F6" s="22" t="inlineStr">
        <is>
          <t>Inspect condensate drain</t>
        </is>
      </c>
      <c r="G6" s="22" t="inlineStr">
        <is>
          <t>Completed</t>
        </is>
      </c>
      <c r="H6" s="22" t="inlineStr">
        <is>
          <t>Flushed the accessible 8-foot demo drain section.</t>
        </is>
      </c>
      <c r="I6" s="23" t="n">
        <v>8</v>
      </c>
      <c r="J6" s="22" t="inlineStr">
        <is>
          <t>feet</t>
        </is>
      </c>
      <c r="K6" s="23" t="n">
        <v>0.6</v>
      </c>
      <c r="L6" s="24" t="n">
        <v>4.25</v>
      </c>
      <c r="M6" s="24" t="n">
        <v>80</v>
      </c>
      <c r="N6" s="22" t="inlineStr">
        <is>
          <t>Contractor Review</t>
        </is>
      </c>
      <c r="O6" s="22" t="inlineStr">
        <is>
          <t>None</t>
        </is>
      </c>
      <c r="P6" s="21" t="n"/>
      <c r="Q6" s="26">
        <f>IF($A6="","",IF(OR($B6="",$C6="",$D6="",$E6="",$F6="",$G6="",$H6="",$N6="",$O6="",$G6="Needs Attention",$G6="Not Checked",$O6="Monitor",$O6="Quote Requested",$O6="Scheduled",AND($I6&lt;&gt;"",$J6=""),AND($I6="",$J6&lt;&gt;""),AND($O6="Resolved",$P6="")),"Human Review","OK"))</f>
        <v/>
      </c>
    </row>
    <row r="7" ht="30" customHeight="1">
      <c r="A7" s="21" t="n">
        <v>46257</v>
      </c>
      <c r="B7" s="22" t="inlineStr">
        <is>
          <t>DEMO-JOB-2026-002</t>
        </is>
      </c>
      <c r="C7" s="22" t="inlineStr">
        <is>
          <t>Fictional Bluebird Print Shop</t>
        </is>
      </c>
      <c r="D7" s="22" t="inlineStr">
        <is>
          <t>DEMO-HP-02 (3 ton)</t>
        </is>
      </c>
      <c r="E7" s="22" t="inlineStr">
        <is>
          <t>Fictional Tech B</t>
        </is>
      </c>
      <c r="F7" s="22" t="inlineStr">
        <is>
          <t>Inspect electrical connections</t>
        </is>
      </c>
      <c r="G7" s="22" t="inlineStr">
        <is>
          <t>Needs Attention</t>
        </is>
      </c>
      <c r="H7" s="22" t="inlineStr">
        <is>
          <t>Demo contactor showed visible pitting; human review is recommended.</t>
        </is>
      </c>
      <c r="I7" s="23" t="n">
        <v>1</v>
      </c>
      <c r="J7" s="22" t="inlineStr">
        <is>
          <t>Each</t>
        </is>
      </c>
      <c r="K7" s="23" t="n">
        <v>0.5</v>
      </c>
      <c r="L7" s="24" t="n">
        <v>0</v>
      </c>
      <c r="M7" s="24" t="n">
        <v>65</v>
      </c>
      <c r="N7" s="22" t="inlineStr">
        <is>
          <t>Customer Decision</t>
        </is>
      </c>
      <c r="O7" s="22" t="inlineStr">
        <is>
          <t>Quote Requested</t>
        </is>
      </c>
      <c r="P7" s="21" t="n">
        <v>46280</v>
      </c>
      <c r="Q7" s="25">
        <f>IF($A7="","",IF(OR($B7="",$C7="",$D7="",$E7="",$F7="",$G7="",$H7="",$N7="",$O7="",$G7="Needs Attention",$G7="Not Checked",$O7="Monitor",$O7="Quote Requested",$O7="Scheduled",AND($I7&lt;&gt;"",$J7=""),AND($I7="",$J7&lt;&gt;""),AND($O7="Resolved",$P7="")),"Human Review","OK"))</f>
        <v/>
      </c>
    </row>
    <row r="8" ht="30" customHeight="1">
      <c r="A8" s="21" t="n">
        <v>46257</v>
      </c>
      <c r="B8" s="22" t="inlineStr">
        <is>
          <t>DEMO-JOB-2026-002</t>
        </is>
      </c>
      <c r="C8" s="22" t="inlineStr">
        <is>
          <t>Fictional Bluebird Print Shop</t>
        </is>
      </c>
      <c r="D8" s="22" t="inlineStr">
        <is>
          <t>DEMO-HP-02 (3 ton)</t>
        </is>
      </c>
      <c r="E8" s="22" t="inlineStr">
        <is>
          <t>Fictional Tech B</t>
        </is>
      </c>
      <c r="F8" s="22" t="inlineStr">
        <is>
          <t>Record supply and return temperature split</t>
        </is>
      </c>
      <c r="G8" s="22" t="inlineStr">
        <is>
          <t>Completed</t>
        </is>
      </c>
      <c r="H8" s="22" t="inlineStr">
        <is>
          <t>Recorded an 18 °F temperature split during this visit.</t>
        </is>
      </c>
      <c r="I8" s="23" t="n">
        <v>18</v>
      </c>
      <c r="J8" s="22" t="inlineStr">
        <is>
          <t>°F</t>
        </is>
      </c>
      <c r="K8" s="23" t="n">
        <v>0.3</v>
      </c>
      <c r="L8" s="24" t="n"/>
      <c r="M8" s="24" t="n">
        <v>45</v>
      </c>
      <c r="N8" s="22" t="inlineStr">
        <is>
          <t>Contractor Review</t>
        </is>
      </c>
      <c r="O8" s="22" t="inlineStr">
        <is>
          <t>None</t>
        </is>
      </c>
      <c r="P8" s="21" t="n"/>
      <c r="Q8" s="26">
        <f>IF($A8="","",IF(OR($B8="",$C8="",$D8="",$E8="",$F8="",$G8="",$H8="",$N8="",$O8="",$G8="Needs Attention",$G8="Not Checked",$O8="Monitor",$O8="Quote Requested",$O8="Scheduled",AND($I8&lt;&gt;"",$J8=""),AND($I8="",$J8&lt;&gt;""),AND($O8="Resolved",$P8="")),"Human Review","OK"))</f>
        <v/>
      </c>
    </row>
    <row r="9" ht="30" customHeight="1">
      <c r="A9" s="21" t="n">
        <v>46263</v>
      </c>
      <c r="B9" s="22" t="inlineStr">
        <is>
          <t>DEMO-JOB-2026-003</t>
        </is>
      </c>
      <c r="C9" s="22" t="inlineStr">
        <is>
          <t>Fictional Cedar Lane Studio</t>
        </is>
      </c>
      <c r="D9" s="22" t="inlineStr">
        <is>
          <t>DEMO-MS-03 (2 ton)</t>
        </is>
      </c>
      <c r="E9" s="22" t="inlineStr">
        <is>
          <t>Fictional Tech C</t>
        </is>
      </c>
      <c r="F9" s="22" t="inlineStr">
        <is>
          <t>Clean indoor coil and washable filter</t>
        </is>
      </c>
      <c r="G9" s="22" t="inlineStr">
        <is>
          <t>Completed</t>
        </is>
      </c>
      <c r="H9" s="22" t="inlineStr">
        <is>
          <t>Removed light dust from the demo indoor unit.</t>
        </is>
      </c>
      <c r="I9" s="23" t="n">
        <v>1</v>
      </c>
      <c r="J9" s="22" t="inlineStr">
        <is>
          <t>Each</t>
        </is>
      </c>
      <c r="K9" s="23" t="n">
        <v>1.1</v>
      </c>
      <c r="L9" s="24" t="n">
        <v>7.5</v>
      </c>
      <c r="M9" s="24" t="n">
        <v>135</v>
      </c>
      <c r="N9" s="22" t="inlineStr">
        <is>
          <t>Contractor Review</t>
        </is>
      </c>
      <c r="O9" s="22" t="inlineStr">
        <is>
          <t>None</t>
        </is>
      </c>
      <c r="P9" s="21" t="n"/>
      <c r="Q9" s="25">
        <f>IF($A9="","",IF(OR($B9="",$C9="",$D9="",$E9="",$F9="",$G9="",$H9="",$N9="",$O9="",$G9="Needs Attention",$G9="Not Checked",$O9="Monitor",$O9="Quote Requested",$O9="Scheduled",AND($I9&lt;&gt;"",$J9=""),AND($I9="",$J9&lt;&gt;""),AND($O9="Resolved",$P9="")),"Human Review","OK"))</f>
        <v/>
      </c>
    </row>
    <row r="10" ht="30" customHeight="1">
      <c r="A10" s="21" t="n">
        <v>46267</v>
      </c>
      <c r="B10" s="22" t="inlineStr">
        <is>
          <t>DEMO-JOB-2026-004</t>
        </is>
      </c>
      <c r="C10" s="22" t="inlineStr">
        <is>
          <t>Fictional Harborview Books</t>
        </is>
      </c>
      <c r="D10" s="22" t="inlineStr">
        <is>
          <t>DEMO-RTU-04 (7.5 ton)</t>
        </is>
      </c>
      <c r="E10" s="22" t="inlineStr">
        <is>
          <t>Fictional Supervisor</t>
        </is>
      </c>
      <c r="F10" s="22" t="inlineStr">
        <is>
          <t>Verify thermostat schedule</t>
        </is>
      </c>
      <c r="G10" s="22" t="inlineStr">
        <is>
          <t>Not Checked</t>
        </is>
      </c>
      <c r="H10" s="22" t="inlineStr">
        <is>
          <t>Schedule review was deferred for a human follow-up.</t>
        </is>
      </c>
      <c r="I10" s="23" t="n"/>
      <c r="J10" s="22" t="n"/>
      <c r="K10" s="23" t="n">
        <v>0.1</v>
      </c>
      <c r="L10" s="24" t="n"/>
      <c r="M10" s="24" t="n"/>
      <c r="N10" s="22" t="inlineStr">
        <is>
          <t>Customer Decision</t>
        </is>
      </c>
      <c r="O10" s="22" t="inlineStr">
        <is>
          <t>Scheduled</t>
        </is>
      </c>
      <c r="P10" s="21" t="n">
        <v>46282</v>
      </c>
      <c r="Q10" s="26">
        <f>IF($A10="","",IF(OR($B10="",$C10="",$D10="",$E10="",$F10="",$G10="",$H10="",$N10="",$O10="",$G10="Needs Attention",$G10="Not Checked",$O10="Monitor",$O10="Quote Requested",$O10="Scheduled",AND($I10&lt;&gt;"",$J10=""),AND($I10="",$J10&lt;&gt;""),AND($O10="Resolved",$P10="")),"Human Review","OK"))</f>
        <v/>
      </c>
    </row>
    <row r="11" ht="30" customHeight="1">
      <c r="A11" s="21" t="n">
        <v>46270</v>
      </c>
      <c r="B11" s="22" t="inlineStr">
        <is>
          <t>DEMO-JOB-2026-005</t>
        </is>
      </c>
      <c r="C11" s="22" t="inlineStr">
        <is>
          <t>Fictional Sunrise Pet Supply</t>
        </is>
      </c>
      <c r="D11" s="22" t="inlineStr">
        <is>
          <t>DEMO-PKG-05 (5 ton)</t>
        </is>
      </c>
      <c r="E11" s="22" t="inlineStr">
        <is>
          <t>Fictional Tech A</t>
        </is>
      </c>
      <c r="F11" s="22" t="inlineStr">
        <is>
          <t>Inspect blower belt condition</t>
        </is>
      </c>
      <c r="G11" s="22" t="inlineStr">
        <is>
          <t>Completed</t>
        </is>
      </c>
      <c r="H11" s="22" t="inlineStr">
        <is>
          <t>Demo belt was aligned and the earlier note was closed.</t>
        </is>
      </c>
      <c r="I11" s="23" t="n">
        <v>1</v>
      </c>
      <c r="J11" s="22" t="inlineStr">
        <is>
          <t>Each</t>
        </is>
      </c>
      <c r="K11" s="23" t="n">
        <v>0.5</v>
      </c>
      <c r="L11" s="24" t="n">
        <v>0</v>
      </c>
      <c r="M11" s="24" t="n">
        <v>68</v>
      </c>
      <c r="N11" s="22" t="inlineStr">
        <is>
          <t>Contractor Review</t>
        </is>
      </c>
      <c r="O11" s="22" t="inlineStr">
        <is>
          <t>Resolved</t>
        </is>
      </c>
      <c r="P11" s="21" t="n">
        <v>46276</v>
      </c>
      <c r="Q11" s="25">
        <f>IF($A11="","",IF(OR($B11="",$C11="",$D11="",$E11="",$F11="",$G11="",$H11="",$N11="",$O11="",$G11="Needs Attention",$G11="Not Checked",$O11="Monitor",$O11="Quote Requested",$O11="Scheduled",AND($I11&lt;&gt;"",$J11=""),AND($I11="",$J11&lt;&gt;""),AND($O11="Resolved",$P11="")),"Human Review","OK"))</f>
        <v/>
      </c>
    </row>
    <row r="12" ht="30" customHeight="1">
      <c r="A12" s="21" t="n">
        <v>46273</v>
      </c>
      <c r="B12" s="22" t="inlineStr">
        <is>
          <t>DEMO-JOB-2026-006</t>
        </is>
      </c>
      <c r="C12" s="22" t="inlineStr">
        <is>
          <t>Fictional Mockingbird Gallery</t>
        </is>
      </c>
      <c r="D12" s="22" t="inlineStr">
        <is>
          <t>DEMO-RTU-06 (4 ton)</t>
        </is>
      </c>
      <c r="E12" s="22" t="inlineStr">
        <is>
          <t>Fictional Tech B</t>
        </is>
      </c>
      <c r="F12" s="22" t="inlineStr">
        <is>
          <t>Inspect refrigerant line insulation</t>
        </is>
      </c>
      <c r="G12" s="22" t="inlineStr">
        <is>
          <t>Needs Attention</t>
        </is>
      </c>
      <c r="H12" s="22" t="inlineStr">
        <is>
          <t>About 2 feet of demo insulation was torn; monitor and review.</t>
        </is>
      </c>
      <c r="I12" s="23" t="n">
        <v>2</v>
      </c>
      <c r="J12" s="22" t="inlineStr">
        <is>
          <t>feet</t>
        </is>
      </c>
      <c r="K12" s="23" t="n">
        <v>0.4</v>
      </c>
      <c r="L12" s="24" t="n">
        <v>0</v>
      </c>
      <c r="M12" s="24" t="n">
        <v>55</v>
      </c>
      <c r="N12" s="22" t="inlineStr">
        <is>
          <t>Customer Decision</t>
        </is>
      </c>
      <c r="O12" s="22" t="inlineStr">
        <is>
          <t>Monitor</t>
        </is>
      </c>
      <c r="P12" s="21" t="n">
        <v>46291</v>
      </c>
      <c r="Q12" s="26">
        <f>IF($A12="","",IF(OR($B12="",$C12="",$D12="",$E12="",$F12="",$G12="",$H12="",$N12="",$O12="",$G12="Needs Attention",$G12="Not Checked",$O12="Monitor",$O12="Quote Requested",$O12="Scheduled",AND($I12&lt;&gt;"",$J12=""),AND($I12="",$J12&lt;&gt;""),AND($O12="Resolved",$P12="")),"Human Review","OK"))</f>
        <v/>
      </c>
    </row>
    <row r="13" ht="30" customHeight="1">
      <c r="A13" s="21" t="n">
        <v>46275</v>
      </c>
      <c r="B13" s="22" t="inlineStr">
        <is>
          <t>DEMO-JOB-2026-007</t>
        </is>
      </c>
      <c r="C13" s="22" t="inlineStr">
        <is>
          <t>Fictional Example Office</t>
        </is>
      </c>
      <c r="D13" s="22" t="inlineStr">
        <is>
          <t>DEMO-AHU-07</t>
        </is>
      </c>
      <c r="E13" s="22" t="inlineStr">
        <is>
          <t>Fictional Tech C</t>
        </is>
      </c>
      <c r="F13" s="22" t="inlineStr">
        <is>
          <t>Inspect humidifier pad</t>
        </is>
      </c>
      <c r="G13" s="22" t="inlineStr">
        <is>
          <t>Not Applicable</t>
        </is>
      </c>
      <c r="H13" s="22" t="inlineStr">
        <is>
          <t>No humidifier is included on this demo equipment.</t>
        </is>
      </c>
      <c r="I13" s="23" t="n"/>
      <c r="J13" s="22" t="n"/>
      <c r="K13" s="23" t="n">
        <v>0</v>
      </c>
      <c r="L13" s="24" t="n"/>
      <c r="M13" s="24" t="n"/>
      <c r="N13" s="22" t="inlineStr">
        <is>
          <t>Not Assigned</t>
        </is>
      </c>
      <c r="O13" s="22" t="inlineStr">
        <is>
          <t>None</t>
        </is>
      </c>
      <c r="P13" s="21" t="n"/>
      <c r="Q13" s="25">
        <f>IF($A13="","",IF(OR($B13="",$C13="",$D13="",$E13="",$F13="",$G13="",$H13="",$N13="",$O13="",$G13="Needs Attention",$G13="Not Checked",$O13="Monitor",$O13="Quote Requested",$O13="Scheduled",AND($I13&lt;&gt;"",$J13=""),AND($I13="",$J13&lt;&gt;""),AND($O13="Resolved",$P13="")),"Human Review","OK"))</f>
        <v/>
      </c>
    </row>
    <row r="14" ht="30" customHeight="1">
      <c r="A14" s="21" t="n">
        <v>46277</v>
      </c>
      <c r="B14" s="22" t="inlineStr">
        <is>
          <t>DEMO-JOB-2026-008</t>
        </is>
      </c>
      <c r="C14" s="22" t="inlineStr">
        <is>
          <t>Fictional Willow Toy Shop</t>
        </is>
      </c>
      <c r="D14" s="22" t="inlineStr">
        <is>
          <t>DEMO-HP-08 (3 ton)</t>
        </is>
      </c>
      <c r="E14" s="22" t="inlineStr">
        <is>
          <t>Fictional Tech A</t>
        </is>
      </c>
      <c r="F14" s="22" t="inlineStr">
        <is>
          <t>Clean outdoor coil surface</t>
        </is>
      </c>
      <c r="G14" s="22" t="inlineStr">
        <is>
          <t>Completed</t>
        </is>
      </c>
      <c r="H14" s="22" t="inlineStr">
        <is>
          <t>Removed loose debris from the demo outdoor coil.</t>
        </is>
      </c>
      <c r="I14" s="23" t="n">
        <v>1</v>
      </c>
      <c r="J14" s="22" t="inlineStr">
        <is>
          <t>Each</t>
        </is>
      </c>
      <c r="K14" s="23" t="n">
        <v>0.8</v>
      </c>
      <c r="L14" s="24" t="n">
        <v>6.75</v>
      </c>
      <c r="M14" s="24" t="n">
        <v>110</v>
      </c>
      <c r="N14" s="22" t="inlineStr">
        <is>
          <t>Contractor Review</t>
        </is>
      </c>
      <c r="O14" s="22" t="inlineStr">
        <is>
          <t>None</t>
        </is>
      </c>
      <c r="P14" s="21" t="n"/>
      <c r="Q14" s="26">
        <f>IF($A14="","",IF(OR($B14="",$C14="",$D14="",$E14="",$F14="",$G14="",$H14="",$N14="",$O14="",$G14="Needs Attention",$G14="Not Checked",$O14="Monitor",$O14="Quote Requested",$O14="Scheduled",AND($I14&lt;&gt;"",$J14=""),AND($I14="",$J14&lt;&gt;""),AND($O14="Resolved",$P14="")),"Human Review","OK"))</f>
        <v/>
      </c>
    </row>
    <row r="15" ht="22" customHeight="1">
      <c r="A15" s="21" t="n"/>
      <c r="B15" s="22" t="n"/>
      <c r="C15" s="22" t="n"/>
      <c r="D15" s="22" t="n"/>
      <c r="E15" s="22" t="n"/>
      <c r="F15" s="22" t="n"/>
      <c r="G15" s="22" t="n"/>
      <c r="H15" s="22" t="n"/>
      <c r="I15" s="23" t="n"/>
      <c r="J15" s="22" t="n"/>
      <c r="K15" s="23" t="n"/>
      <c r="L15" s="24" t="n"/>
      <c r="M15" s="24" t="n"/>
      <c r="N15" s="22" t="n"/>
      <c r="O15" s="22" t="n"/>
      <c r="P15" s="21" t="n"/>
      <c r="Q15" s="25">
        <f>IF($A15="","",IF(OR($B15="",$C15="",$D15="",$E15="",$F15="",$G15="",$H15="",$N15="",$O15="",$G15="Needs Attention",$G15="Not Checked",$O15="Monitor",$O15="Quote Requested",$O15="Scheduled",AND($I15&lt;&gt;"",$J15=""),AND($I15="",$J15&lt;&gt;""),AND($O15="Resolved",$P15="")),"Human Review","OK"))</f>
        <v/>
      </c>
    </row>
    <row r="16" ht="22" customHeight="1">
      <c r="A16" s="21" t="n"/>
      <c r="B16" s="22" t="n"/>
      <c r="C16" s="22" t="n"/>
      <c r="D16" s="22" t="n"/>
      <c r="E16" s="22" t="n"/>
      <c r="F16" s="22" t="n"/>
      <c r="G16" s="22" t="n"/>
      <c r="H16" s="22" t="n"/>
      <c r="I16" s="23" t="n"/>
      <c r="J16" s="22" t="n"/>
      <c r="K16" s="23" t="n"/>
      <c r="L16" s="24" t="n"/>
      <c r="M16" s="24" t="n"/>
      <c r="N16" s="22" t="n"/>
      <c r="O16" s="22" t="n"/>
      <c r="P16" s="21" t="n"/>
      <c r="Q16" s="26">
        <f>IF($A16="","",IF(OR($B16="",$C16="",$D16="",$E16="",$F16="",$G16="",$H16="",$N16="",$O16="",$G16="Needs Attention",$G16="Not Checked",$O16="Monitor",$O16="Quote Requested",$O16="Scheduled",AND($I16&lt;&gt;"",$J16=""),AND($I16="",$J16&lt;&gt;""),AND($O16="Resolved",$P16="")),"Human Review","OK"))</f>
        <v/>
      </c>
    </row>
    <row r="17" ht="22" customHeight="1">
      <c r="A17" s="21" t="n"/>
      <c r="B17" s="22" t="n"/>
      <c r="C17" s="22" t="n"/>
      <c r="D17" s="22" t="n"/>
      <c r="E17" s="22" t="n"/>
      <c r="F17" s="22" t="n"/>
      <c r="G17" s="22" t="n"/>
      <c r="H17" s="22" t="n"/>
      <c r="I17" s="23" t="n"/>
      <c r="J17" s="22" t="n"/>
      <c r="K17" s="23" t="n"/>
      <c r="L17" s="24" t="n"/>
      <c r="M17" s="24" t="n"/>
      <c r="N17" s="22" t="n"/>
      <c r="O17" s="22" t="n"/>
      <c r="P17" s="21" t="n"/>
      <c r="Q17" s="25">
        <f>IF($A17="","",IF(OR($B17="",$C17="",$D17="",$E17="",$F17="",$G17="",$H17="",$N17="",$O17="",$G17="Needs Attention",$G17="Not Checked",$O17="Monitor",$O17="Quote Requested",$O17="Scheduled",AND($I17&lt;&gt;"",$J17=""),AND($I17="",$J17&lt;&gt;""),AND($O17="Resolved",$P17="")),"Human Review","OK"))</f>
        <v/>
      </c>
    </row>
    <row r="18" ht="22" customHeight="1">
      <c r="A18" s="21" t="n"/>
      <c r="B18" s="22" t="n"/>
      <c r="C18" s="22" t="n"/>
      <c r="D18" s="22" t="n"/>
      <c r="E18" s="22" t="n"/>
      <c r="F18" s="22" t="n"/>
      <c r="G18" s="22" t="n"/>
      <c r="H18" s="22" t="n"/>
      <c r="I18" s="23" t="n"/>
      <c r="J18" s="22" t="n"/>
      <c r="K18" s="23" t="n"/>
      <c r="L18" s="24" t="n"/>
      <c r="M18" s="24" t="n"/>
      <c r="N18" s="22" t="n"/>
      <c r="O18" s="22" t="n"/>
      <c r="P18" s="21" t="n"/>
      <c r="Q18" s="26">
        <f>IF($A18="","",IF(OR($B18="",$C18="",$D18="",$E18="",$F18="",$G18="",$H18="",$N18="",$O18="",$G18="Needs Attention",$G18="Not Checked",$O18="Monitor",$O18="Quote Requested",$O18="Scheduled",AND($I18&lt;&gt;"",$J18=""),AND($I18="",$J18&lt;&gt;""),AND($O18="Resolved",$P18="")),"Human Review","OK"))</f>
        <v/>
      </c>
    </row>
    <row r="19" ht="22" customHeight="1">
      <c r="A19" s="21" t="n"/>
      <c r="B19" s="22" t="n"/>
      <c r="C19" s="22" t="n"/>
      <c r="D19" s="22" t="n"/>
      <c r="E19" s="22" t="n"/>
      <c r="F19" s="22" t="n"/>
      <c r="G19" s="22" t="n"/>
      <c r="H19" s="22" t="n"/>
      <c r="I19" s="23" t="n"/>
      <c r="J19" s="22" t="n"/>
      <c r="K19" s="23" t="n"/>
      <c r="L19" s="24" t="n"/>
      <c r="M19" s="24" t="n"/>
      <c r="N19" s="22" t="n"/>
      <c r="O19" s="22" t="n"/>
      <c r="P19" s="21" t="n"/>
      <c r="Q19" s="25">
        <f>IF($A19="","",IF(OR($B19="",$C19="",$D19="",$E19="",$F19="",$G19="",$H19="",$N19="",$O19="",$G19="Needs Attention",$G19="Not Checked",$O19="Monitor",$O19="Quote Requested",$O19="Scheduled",AND($I19&lt;&gt;"",$J19=""),AND($I19="",$J19&lt;&gt;""),AND($O19="Resolved",$P19="")),"Human Review","OK"))</f>
        <v/>
      </c>
    </row>
    <row r="20" ht="22" customHeight="1">
      <c r="A20" s="21" t="n"/>
      <c r="B20" s="22" t="n"/>
      <c r="C20" s="22" t="n"/>
      <c r="D20" s="22" t="n"/>
      <c r="E20" s="22" t="n"/>
      <c r="F20" s="22" t="n"/>
      <c r="G20" s="22" t="n"/>
      <c r="H20" s="22" t="n"/>
      <c r="I20" s="23" t="n"/>
      <c r="J20" s="22" t="n"/>
      <c r="K20" s="23" t="n"/>
      <c r="L20" s="24" t="n"/>
      <c r="M20" s="24" t="n"/>
      <c r="N20" s="22" t="n"/>
      <c r="O20" s="22" t="n"/>
      <c r="P20" s="21" t="n"/>
      <c r="Q20" s="26">
        <f>IF($A20="","",IF(OR($B20="",$C20="",$D20="",$E20="",$F20="",$G20="",$H20="",$N20="",$O20="",$G20="Needs Attention",$G20="Not Checked",$O20="Monitor",$O20="Quote Requested",$O20="Scheduled",AND($I20&lt;&gt;"",$J20=""),AND($I20="",$J20&lt;&gt;""),AND($O20="Resolved",$P20="")),"Human Review","OK"))</f>
        <v/>
      </c>
    </row>
    <row r="21" ht="22" customHeight="1">
      <c r="A21" s="21" t="n"/>
      <c r="B21" s="22" t="n"/>
      <c r="C21" s="22" t="n"/>
      <c r="D21" s="22" t="n"/>
      <c r="E21" s="22" t="n"/>
      <c r="F21" s="22" t="n"/>
      <c r="G21" s="22" t="n"/>
      <c r="H21" s="22" t="n"/>
      <c r="I21" s="23" t="n"/>
      <c r="J21" s="22" t="n"/>
      <c r="K21" s="23" t="n"/>
      <c r="L21" s="24" t="n"/>
      <c r="M21" s="24" t="n"/>
      <c r="N21" s="22" t="n"/>
      <c r="O21" s="22" t="n"/>
      <c r="P21" s="21" t="n"/>
      <c r="Q21" s="25">
        <f>IF($A21="","",IF(OR($B21="",$C21="",$D21="",$E21="",$F21="",$G21="",$H21="",$N21="",$O21="",$G21="Needs Attention",$G21="Not Checked",$O21="Monitor",$O21="Quote Requested",$O21="Scheduled",AND($I21&lt;&gt;"",$J21=""),AND($I21="",$J21&lt;&gt;""),AND($O21="Resolved",$P21="")),"Human Review","OK"))</f>
        <v/>
      </c>
    </row>
    <row r="22" ht="22" customHeight="1">
      <c r="A22" s="21" t="n"/>
      <c r="B22" s="22" t="n"/>
      <c r="C22" s="22" t="n"/>
      <c r="D22" s="22" t="n"/>
      <c r="E22" s="22" t="n"/>
      <c r="F22" s="22" t="n"/>
      <c r="G22" s="22" t="n"/>
      <c r="H22" s="22" t="n"/>
      <c r="I22" s="23" t="n"/>
      <c r="J22" s="22" t="n"/>
      <c r="K22" s="23" t="n"/>
      <c r="L22" s="24" t="n"/>
      <c r="M22" s="24" t="n"/>
      <c r="N22" s="22" t="n"/>
      <c r="O22" s="22" t="n"/>
      <c r="P22" s="21" t="n"/>
      <c r="Q22" s="26">
        <f>IF($A22="","",IF(OR($B22="",$C22="",$D22="",$E22="",$F22="",$G22="",$H22="",$N22="",$O22="",$G22="Needs Attention",$G22="Not Checked",$O22="Monitor",$O22="Quote Requested",$O22="Scheduled",AND($I22&lt;&gt;"",$J22=""),AND($I22="",$J22&lt;&gt;""),AND($O22="Resolved",$P22="")),"Human Review","OK"))</f>
        <v/>
      </c>
    </row>
    <row r="23" ht="22" customHeight="1">
      <c r="A23" s="21" t="n"/>
      <c r="B23" s="22" t="n"/>
      <c r="C23" s="22" t="n"/>
      <c r="D23" s="22" t="n"/>
      <c r="E23" s="22" t="n"/>
      <c r="F23" s="22" t="n"/>
      <c r="G23" s="22" t="n"/>
      <c r="H23" s="22" t="n"/>
      <c r="I23" s="23" t="n"/>
      <c r="J23" s="22" t="n"/>
      <c r="K23" s="23" t="n"/>
      <c r="L23" s="24" t="n"/>
      <c r="M23" s="24" t="n"/>
      <c r="N23" s="22" t="n"/>
      <c r="O23" s="22" t="n"/>
      <c r="P23" s="21" t="n"/>
      <c r="Q23" s="25">
        <f>IF($A23="","",IF(OR($B23="",$C23="",$D23="",$E23="",$F23="",$G23="",$H23="",$N23="",$O23="",$G23="Needs Attention",$G23="Not Checked",$O23="Monitor",$O23="Quote Requested",$O23="Scheduled",AND($I23&lt;&gt;"",$J23=""),AND($I23="",$J23&lt;&gt;""),AND($O23="Resolved",$P23="")),"Human Review","OK"))</f>
        <v/>
      </c>
    </row>
    <row r="24" ht="22" customHeight="1">
      <c r="A24" s="21" t="n"/>
      <c r="B24" s="22" t="n"/>
      <c r="C24" s="22" t="n"/>
      <c r="D24" s="22" t="n"/>
      <c r="E24" s="22" t="n"/>
      <c r="F24" s="22" t="n"/>
      <c r="G24" s="22" t="n"/>
      <c r="H24" s="22" t="n"/>
      <c r="I24" s="23" t="n"/>
      <c r="J24" s="22" t="n"/>
      <c r="K24" s="23" t="n"/>
      <c r="L24" s="24" t="n"/>
      <c r="M24" s="24" t="n"/>
      <c r="N24" s="22" t="n"/>
      <c r="O24" s="22" t="n"/>
      <c r="P24" s="21" t="n"/>
      <c r="Q24" s="26">
        <f>IF($A24="","",IF(OR($B24="",$C24="",$D24="",$E24="",$F24="",$G24="",$H24="",$N24="",$O24="",$G24="Needs Attention",$G24="Not Checked",$O24="Monitor",$O24="Quote Requested",$O24="Scheduled",AND($I24&lt;&gt;"",$J24=""),AND($I24="",$J24&lt;&gt;""),AND($O24="Resolved",$P24="")),"Human Review","OK"))</f>
        <v/>
      </c>
    </row>
    <row r="25" ht="22" customHeight="1">
      <c r="A25" s="21" t="n"/>
      <c r="B25" s="22" t="n"/>
      <c r="C25" s="22" t="n"/>
      <c r="D25" s="22" t="n"/>
      <c r="E25" s="22" t="n"/>
      <c r="F25" s="22" t="n"/>
      <c r="G25" s="22" t="n"/>
      <c r="H25" s="22" t="n"/>
      <c r="I25" s="23" t="n"/>
      <c r="J25" s="22" t="n"/>
      <c r="K25" s="23" t="n"/>
      <c r="L25" s="24" t="n"/>
      <c r="M25" s="24" t="n"/>
      <c r="N25" s="22" t="n"/>
      <c r="O25" s="22" t="n"/>
      <c r="P25" s="21" t="n"/>
      <c r="Q25" s="25">
        <f>IF($A25="","",IF(OR($B25="",$C25="",$D25="",$E25="",$F25="",$G25="",$H25="",$N25="",$O25="",$G25="Needs Attention",$G25="Not Checked",$O25="Monitor",$O25="Quote Requested",$O25="Scheduled",AND($I25&lt;&gt;"",$J25=""),AND($I25="",$J25&lt;&gt;""),AND($O25="Resolved",$P25="")),"Human Review","OK"))</f>
        <v/>
      </c>
    </row>
    <row r="26" ht="22" customHeight="1">
      <c r="A26" s="21" t="n"/>
      <c r="B26" s="22" t="n"/>
      <c r="C26" s="22" t="n"/>
      <c r="D26" s="22" t="n"/>
      <c r="E26" s="22" t="n"/>
      <c r="F26" s="22" t="n"/>
      <c r="G26" s="22" t="n"/>
      <c r="H26" s="22" t="n"/>
      <c r="I26" s="23" t="n"/>
      <c r="J26" s="22" t="n"/>
      <c r="K26" s="23" t="n"/>
      <c r="L26" s="24" t="n"/>
      <c r="M26" s="24" t="n"/>
      <c r="N26" s="22" t="n"/>
      <c r="O26" s="22" t="n"/>
      <c r="P26" s="21" t="n"/>
      <c r="Q26" s="26">
        <f>IF($A26="","",IF(OR($B26="",$C26="",$D26="",$E26="",$F26="",$G26="",$H26="",$N26="",$O26="",$G26="Needs Attention",$G26="Not Checked",$O26="Monitor",$O26="Quote Requested",$O26="Scheduled",AND($I26&lt;&gt;"",$J26=""),AND($I26="",$J26&lt;&gt;""),AND($O26="Resolved",$P26="")),"Human Review","OK"))</f>
        <v/>
      </c>
    </row>
    <row r="27" ht="22" customHeight="1">
      <c r="A27" s="21" t="n"/>
      <c r="B27" s="22" t="n"/>
      <c r="C27" s="22" t="n"/>
      <c r="D27" s="22" t="n"/>
      <c r="E27" s="22" t="n"/>
      <c r="F27" s="22" t="n"/>
      <c r="G27" s="22" t="n"/>
      <c r="H27" s="22" t="n"/>
      <c r="I27" s="23" t="n"/>
      <c r="J27" s="22" t="n"/>
      <c r="K27" s="23" t="n"/>
      <c r="L27" s="24" t="n"/>
      <c r="M27" s="24" t="n"/>
      <c r="N27" s="22" t="n"/>
      <c r="O27" s="22" t="n"/>
      <c r="P27" s="21" t="n"/>
      <c r="Q27" s="25">
        <f>IF($A27="","",IF(OR($B27="",$C27="",$D27="",$E27="",$F27="",$G27="",$H27="",$N27="",$O27="",$G27="Needs Attention",$G27="Not Checked",$O27="Monitor",$O27="Quote Requested",$O27="Scheduled",AND($I27&lt;&gt;"",$J27=""),AND($I27="",$J27&lt;&gt;""),AND($O27="Resolved",$P27="")),"Human Review","OK"))</f>
        <v/>
      </c>
    </row>
    <row r="28" ht="22" customHeight="1">
      <c r="A28" s="21" t="n"/>
      <c r="B28" s="22" t="n"/>
      <c r="C28" s="22" t="n"/>
      <c r="D28" s="22" t="n"/>
      <c r="E28" s="22" t="n"/>
      <c r="F28" s="22" t="n"/>
      <c r="G28" s="22" t="n"/>
      <c r="H28" s="22" t="n"/>
      <c r="I28" s="23" t="n"/>
      <c r="J28" s="22" t="n"/>
      <c r="K28" s="23" t="n"/>
      <c r="L28" s="24" t="n"/>
      <c r="M28" s="24" t="n"/>
      <c r="N28" s="22" t="n"/>
      <c r="O28" s="22" t="n"/>
      <c r="P28" s="21" t="n"/>
      <c r="Q28" s="26">
        <f>IF($A28="","",IF(OR($B28="",$C28="",$D28="",$E28="",$F28="",$G28="",$H28="",$N28="",$O28="",$G28="Needs Attention",$G28="Not Checked",$O28="Monitor",$O28="Quote Requested",$O28="Scheduled",AND($I28&lt;&gt;"",$J28=""),AND($I28="",$J28&lt;&gt;""),AND($O28="Resolved",$P28="")),"Human Review","OK"))</f>
        <v/>
      </c>
    </row>
    <row r="29" ht="22" customHeight="1">
      <c r="A29" s="21" t="n"/>
      <c r="B29" s="22" t="n"/>
      <c r="C29" s="22" t="n"/>
      <c r="D29" s="22" t="n"/>
      <c r="E29" s="22" t="n"/>
      <c r="F29" s="22" t="n"/>
      <c r="G29" s="22" t="n"/>
      <c r="H29" s="22" t="n"/>
      <c r="I29" s="23" t="n"/>
      <c r="J29" s="22" t="n"/>
      <c r="K29" s="23" t="n"/>
      <c r="L29" s="24" t="n"/>
      <c r="M29" s="24" t="n"/>
      <c r="N29" s="22" t="n"/>
      <c r="O29" s="22" t="n"/>
      <c r="P29" s="21" t="n"/>
      <c r="Q29" s="25">
        <f>IF($A29="","",IF(OR($B29="",$C29="",$D29="",$E29="",$F29="",$G29="",$H29="",$N29="",$O29="",$G29="Needs Attention",$G29="Not Checked",$O29="Monitor",$O29="Quote Requested",$O29="Scheduled",AND($I29&lt;&gt;"",$J29=""),AND($I29="",$J29&lt;&gt;""),AND($O29="Resolved",$P29="")),"Human Review","OK"))</f>
        <v/>
      </c>
    </row>
    <row r="30" ht="22" customHeight="1">
      <c r="A30" s="21" t="n"/>
      <c r="B30" s="22" t="n"/>
      <c r="C30" s="22" t="n"/>
      <c r="D30" s="22" t="n"/>
      <c r="E30" s="22" t="n"/>
      <c r="F30" s="22" t="n"/>
      <c r="G30" s="22" t="n"/>
      <c r="H30" s="22" t="n"/>
      <c r="I30" s="23" t="n"/>
      <c r="J30" s="22" t="n"/>
      <c r="K30" s="23" t="n"/>
      <c r="L30" s="24" t="n"/>
      <c r="M30" s="24" t="n"/>
      <c r="N30" s="22" t="n"/>
      <c r="O30" s="22" t="n"/>
      <c r="P30" s="21" t="n"/>
      <c r="Q30" s="26">
        <f>IF($A30="","",IF(OR($B30="",$C30="",$D30="",$E30="",$F30="",$G30="",$H30="",$N30="",$O30="",$G30="Needs Attention",$G30="Not Checked",$O30="Monitor",$O30="Quote Requested",$O30="Scheduled",AND($I30&lt;&gt;"",$J30=""),AND($I30="",$J30&lt;&gt;""),AND($O30="Resolved",$P30="")),"Human Review","OK"))</f>
        <v/>
      </c>
    </row>
    <row r="31" ht="22" customHeight="1">
      <c r="A31" s="21" t="n"/>
      <c r="B31" s="22" t="n"/>
      <c r="C31" s="22" t="n"/>
      <c r="D31" s="22" t="n"/>
      <c r="E31" s="22" t="n"/>
      <c r="F31" s="22" t="n"/>
      <c r="G31" s="22" t="n"/>
      <c r="H31" s="22" t="n"/>
      <c r="I31" s="23" t="n"/>
      <c r="J31" s="22" t="n"/>
      <c r="K31" s="23" t="n"/>
      <c r="L31" s="24" t="n"/>
      <c r="M31" s="24" t="n"/>
      <c r="N31" s="22" t="n"/>
      <c r="O31" s="22" t="n"/>
      <c r="P31" s="21" t="n"/>
      <c r="Q31" s="25">
        <f>IF($A31="","",IF(OR($B31="",$C31="",$D31="",$E31="",$F31="",$G31="",$H31="",$N31="",$O31="",$G31="Needs Attention",$G31="Not Checked",$O31="Monitor",$O31="Quote Requested",$O31="Scheduled",AND($I31&lt;&gt;"",$J31=""),AND($I31="",$J31&lt;&gt;""),AND($O31="Resolved",$P31="")),"Human Review","OK"))</f>
        <v/>
      </c>
    </row>
    <row r="32" ht="22" customHeight="1">
      <c r="A32" s="21" t="n"/>
      <c r="B32" s="22" t="n"/>
      <c r="C32" s="22" t="n"/>
      <c r="D32" s="22" t="n"/>
      <c r="E32" s="22" t="n"/>
      <c r="F32" s="22" t="n"/>
      <c r="G32" s="22" t="n"/>
      <c r="H32" s="22" t="n"/>
      <c r="I32" s="23" t="n"/>
      <c r="J32" s="22" t="n"/>
      <c r="K32" s="23" t="n"/>
      <c r="L32" s="24" t="n"/>
      <c r="M32" s="24" t="n"/>
      <c r="N32" s="22" t="n"/>
      <c r="O32" s="22" t="n"/>
      <c r="P32" s="21" t="n"/>
      <c r="Q32" s="26">
        <f>IF($A32="","",IF(OR($B32="",$C32="",$D32="",$E32="",$F32="",$G32="",$H32="",$N32="",$O32="",$G32="Needs Attention",$G32="Not Checked",$O32="Monitor",$O32="Quote Requested",$O32="Scheduled",AND($I32&lt;&gt;"",$J32=""),AND($I32="",$J32&lt;&gt;""),AND($O32="Resolved",$P32="")),"Human Review","OK"))</f>
        <v/>
      </c>
    </row>
    <row r="33" ht="22" customHeight="1">
      <c r="A33" s="21" t="n"/>
      <c r="B33" s="22" t="n"/>
      <c r="C33" s="22" t="n"/>
      <c r="D33" s="22" t="n"/>
      <c r="E33" s="22" t="n"/>
      <c r="F33" s="22" t="n"/>
      <c r="G33" s="22" t="n"/>
      <c r="H33" s="22" t="n"/>
      <c r="I33" s="23" t="n"/>
      <c r="J33" s="22" t="n"/>
      <c r="K33" s="23" t="n"/>
      <c r="L33" s="24" t="n"/>
      <c r="M33" s="24" t="n"/>
      <c r="N33" s="22" t="n"/>
      <c r="O33" s="22" t="n"/>
      <c r="P33" s="21" t="n"/>
      <c r="Q33" s="25">
        <f>IF($A33="","",IF(OR($B33="",$C33="",$D33="",$E33="",$F33="",$G33="",$H33="",$N33="",$O33="",$G33="Needs Attention",$G33="Not Checked",$O33="Monitor",$O33="Quote Requested",$O33="Scheduled",AND($I33&lt;&gt;"",$J33=""),AND($I33="",$J33&lt;&gt;""),AND($O33="Resolved",$P33="")),"Human Review","OK"))</f>
        <v/>
      </c>
    </row>
    <row r="34" ht="22" customHeight="1">
      <c r="A34" s="21" t="n"/>
      <c r="B34" s="22" t="n"/>
      <c r="C34" s="22" t="n"/>
      <c r="D34" s="22" t="n"/>
      <c r="E34" s="22" t="n"/>
      <c r="F34" s="22" t="n"/>
      <c r="G34" s="22" t="n"/>
      <c r="H34" s="22" t="n"/>
      <c r="I34" s="23" t="n"/>
      <c r="J34" s="22" t="n"/>
      <c r="K34" s="23" t="n"/>
      <c r="L34" s="24" t="n"/>
      <c r="M34" s="24" t="n"/>
      <c r="N34" s="22" t="n"/>
      <c r="O34" s="22" t="n"/>
      <c r="P34" s="21" t="n"/>
      <c r="Q34" s="26">
        <f>IF($A34="","",IF(OR($B34="",$C34="",$D34="",$E34="",$F34="",$G34="",$H34="",$N34="",$O34="",$G34="Needs Attention",$G34="Not Checked",$O34="Monitor",$O34="Quote Requested",$O34="Scheduled",AND($I34&lt;&gt;"",$J34=""),AND($I34="",$J34&lt;&gt;""),AND($O34="Resolved",$P34="")),"Human Review","OK"))</f>
        <v/>
      </c>
    </row>
    <row r="35" ht="22" customHeight="1">
      <c r="A35" s="21" t="n"/>
      <c r="B35" s="22" t="n"/>
      <c r="C35" s="22" t="n"/>
      <c r="D35" s="22" t="n"/>
      <c r="E35" s="22" t="n"/>
      <c r="F35" s="22" t="n"/>
      <c r="G35" s="22" t="n"/>
      <c r="H35" s="22" t="n"/>
      <c r="I35" s="23" t="n"/>
      <c r="J35" s="22" t="n"/>
      <c r="K35" s="23" t="n"/>
      <c r="L35" s="24" t="n"/>
      <c r="M35" s="24" t="n"/>
      <c r="N35" s="22" t="n"/>
      <c r="O35" s="22" t="n"/>
      <c r="P35" s="21" t="n"/>
      <c r="Q35" s="25">
        <f>IF($A35="","",IF(OR($B35="",$C35="",$D35="",$E35="",$F35="",$G35="",$H35="",$N35="",$O35="",$G35="Needs Attention",$G35="Not Checked",$O35="Monitor",$O35="Quote Requested",$O35="Scheduled",AND($I35&lt;&gt;"",$J35=""),AND($I35="",$J35&lt;&gt;""),AND($O35="Resolved",$P35="")),"Human Review","OK"))</f>
        <v/>
      </c>
    </row>
    <row r="36" ht="22" customHeight="1">
      <c r="A36" s="21" t="n"/>
      <c r="B36" s="22" t="n"/>
      <c r="C36" s="22" t="n"/>
      <c r="D36" s="22" t="n"/>
      <c r="E36" s="22" t="n"/>
      <c r="F36" s="22" t="n"/>
      <c r="G36" s="22" t="n"/>
      <c r="H36" s="22" t="n"/>
      <c r="I36" s="23" t="n"/>
      <c r="J36" s="22" t="n"/>
      <c r="K36" s="23" t="n"/>
      <c r="L36" s="24" t="n"/>
      <c r="M36" s="24" t="n"/>
      <c r="N36" s="22" t="n"/>
      <c r="O36" s="22" t="n"/>
      <c r="P36" s="21" t="n"/>
      <c r="Q36" s="26">
        <f>IF($A36="","",IF(OR($B36="",$C36="",$D36="",$E36="",$F36="",$G36="",$H36="",$N36="",$O36="",$G36="Needs Attention",$G36="Not Checked",$O36="Monitor",$O36="Quote Requested",$O36="Scheduled",AND($I36&lt;&gt;"",$J36=""),AND($I36="",$J36&lt;&gt;""),AND($O36="Resolved",$P36="")),"Human Review","OK"))</f>
        <v/>
      </c>
    </row>
    <row r="37" ht="22" customHeight="1">
      <c r="A37" s="21" t="n"/>
      <c r="B37" s="22" t="n"/>
      <c r="C37" s="22" t="n"/>
      <c r="D37" s="22" t="n"/>
      <c r="E37" s="22" t="n"/>
      <c r="F37" s="22" t="n"/>
      <c r="G37" s="22" t="n"/>
      <c r="H37" s="22" t="n"/>
      <c r="I37" s="23" t="n"/>
      <c r="J37" s="22" t="n"/>
      <c r="K37" s="23" t="n"/>
      <c r="L37" s="24" t="n"/>
      <c r="M37" s="24" t="n"/>
      <c r="N37" s="22" t="n"/>
      <c r="O37" s="22" t="n"/>
      <c r="P37" s="21" t="n"/>
      <c r="Q37" s="25">
        <f>IF($A37="","",IF(OR($B37="",$C37="",$D37="",$E37="",$F37="",$G37="",$H37="",$N37="",$O37="",$G37="Needs Attention",$G37="Not Checked",$O37="Monitor",$O37="Quote Requested",$O37="Scheduled",AND($I37&lt;&gt;"",$J37=""),AND($I37="",$J37&lt;&gt;""),AND($O37="Resolved",$P37="")),"Human Review","OK"))</f>
        <v/>
      </c>
    </row>
    <row r="38" ht="22" customHeight="1">
      <c r="A38" s="21" t="n"/>
      <c r="B38" s="22" t="n"/>
      <c r="C38" s="22" t="n"/>
      <c r="D38" s="22" t="n"/>
      <c r="E38" s="22" t="n"/>
      <c r="F38" s="22" t="n"/>
      <c r="G38" s="22" t="n"/>
      <c r="H38" s="22" t="n"/>
      <c r="I38" s="23" t="n"/>
      <c r="J38" s="22" t="n"/>
      <c r="K38" s="23" t="n"/>
      <c r="L38" s="24" t="n"/>
      <c r="M38" s="24" t="n"/>
      <c r="N38" s="22" t="n"/>
      <c r="O38" s="22" t="n"/>
      <c r="P38" s="21" t="n"/>
      <c r="Q38" s="26">
        <f>IF($A38="","",IF(OR($B38="",$C38="",$D38="",$E38="",$F38="",$G38="",$H38="",$N38="",$O38="",$G38="Needs Attention",$G38="Not Checked",$O38="Monitor",$O38="Quote Requested",$O38="Scheduled",AND($I38&lt;&gt;"",$J38=""),AND($I38="",$J38&lt;&gt;""),AND($O38="Resolved",$P38="")),"Human Review","OK"))</f>
        <v/>
      </c>
    </row>
    <row r="39" ht="22" customHeight="1">
      <c r="A39" s="21" t="n"/>
      <c r="B39" s="22" t="n"/>
      <c r="C39" s="22" t="n"/>
      <c r="D39" s="22" t="n"/>
      <c r="E39" s="22" t="n"/>
      <c r="F39" s="22" t="n"/>
      <c r="G39" s="22" t="n"/>
      <c r="H39" s="22" t="n"/>
      <c r="I39" s="23" t="n"/>
      <c r="J39" s="22" t="n"/>
      <c r="K39" s="23" t="n"/>
      <c r="L39" s="24" t="n"/>
      <c r="M39" s="24" t="n"/>
      <c r="N39" s="22" t="n"/>
      <c r="O39" s="22" t="n"/>
      <c r="P39" s="21" t="n"/>
      <c r="Q39" s="25">
        <f>IF($A39="","",IF(OR($B39="",$C39="",$D39="",$E39="",$F39="",$G39="",$H39="",$N39="",$O39="",$G39="Needs Attention",$G39="Not Checked",$O39="Monitor",$O39="Quote Requested",$O39="Scheduled",AND($I39&lt;&gt;"",$J39=""),AND($I39="",$J39&lt;&gt;""),AND($O39="Resolved",$P39="")),"Human Review","OK"))</f>
        <v/>
      </c>
    </row>
    <row r="40" ht="22" customHeight="1">
      <c r="A40" s="21" t="n"/>
      <c r="B40" s="22" t="n"/>
      <c r="C40" s="22" t="n"/>
      <c r="D40" s="22" t="n"/>
      <c r="E40" s="22" t="n"/>
      <c r="F40" s="22" t="n"/>
      <c r="G40" s="22" t="n"/>
      <c r="H40" s="22" t="n"/>
      <c r="I40" s="23" t="n"/>
      <c r="J40" s="22" t="n"/>
      <c r="K40" s="23" t="n"/>
      <c r="L40" s="24" t="n"/>
      <c r="M40" s="24" t="n"/>
      <c r="N40" s="22" t="n"/>
      <c r="O40" s="22" t="n"/>
      <c r="P40" s="21" t="n"/>
      <c r="Q40" s="26">
        <f>IF($A40="","",IF(OR($B40="",$C40="",$D40="",$E40="",$F40="",$G40="",$H40="",$N40="",$O40="",$G40="Needs Attention",$G40="Not Checked",$O40="Monitor",$O40="Quote Requested",$O40="Scheduled",AND($I40&lt;&gt;"",$J40=""),AND($I40="",$J40&lt;&gt;""),AND($O40="Resolved",$P40="")),"Human Review","OK"))</f>
        <v/>
      </c>
    </row>
    <row r="41" ht="22" customHeight="1">
      <c r="A41" s="21" t="n"/>
      <c r="B41" s="22" t="n"/>
      <c r="C41" s="22" t="n"/>
      <c r="D41" s="22" t="n"/>
      <c r="E41" s="22" t="n"/>
      <c r="F41" s="22" t="n"/>
      <c r="G41" s="22" t="n"/>
      <c r="H41" s="22" t="n"/>
      <c r="I41" s="23" t="n"/>
      <c r="J41" s="22" t="n"/>
      <c r="K41" s="23" t="n"/>
      <c r="L41" s="24" t="n"/>
      <c r="M41" s="24" t="n"/>
      <c r="N41" s="22" t="n"/>
      <c r="O41" s="22" t="n"/>
      <c r="P41" s="21" t="n"/>
      <c r="Q41" s="25">
        <f>IF($A41="","",IF(OR($B41="",$C41="",$D41="",$E41="",$F41="",$G41="",$H41="",$N41="",$O41="",$G41="Needs Attention",$G41="Not Checked",$O41="Monitor",$O41="Quote Requested",$O41="Scheduled",AND($I41&lt;&gt;"",$J41=""),AND($I41="",$J41&lt;&gt;""),AND($O41="Resolved",$P41="")),"Human Review","OK"))</f>
        <v/>
      </c>
    </row>
    <row r="42" ht="22" customHeight="1">
      <c r="A42" s="21" t="n"/>
      <c r="B42" s="22" t="n"/>
      <c r="C42" s="22" t="n"/>
      <c r="D42" s="22" t="n"/>
      <c r="E42" s="22" t="n"/>
      <c r="F42" s="22" t="n"/>
      <c r="G42" s="22" t="n"/>
      <c r="H42" s="22" t="n"/>
      <c r="I42" s="23" t="n"/>
      <c r="J42" s="22" t="n"/>
      <c r="K42" s="23" t="n"/>
      <c r="L42" s="24" t="n"/>
      <c r="M42" s="24" t="n"/>
      <c r="N42" s="22" t="n"/>
      <c r="O42" s="22" t="n"/>
      <c r="P42" s="21" t="n"/>
      <c r="Q42" s="26">
        <f>IF($A42="","",IF(OR($B42="",$C42="",$D42="",$E42="",$F42="",$G42="",$H42="",$N42="",$O42="",$G42="Needs Attention",$G42="Not Checked",$O42="Monitor",$O42="Quote Requested",$O42="Scheduled",AND($I42&lt;&gt;"",$J42=""),AND($I42="",$J42&lt;&gt;""),AND($O42="Resolved",$P42="")),"Human Review","OK"))</f>
        <v/>
      </c>
    </row>
    <row r="43" ht="22" customHeight="1">
      <c r="A43" s="21" t="n"/>
      <c r="B43" s="22" t="n"/>
      <c r="C43" s="22" t="n"/>
      <c r="D43" s="22" t="n"/>
      <c r="E43" s="22" t="n"/>
      <c r="F43" s="22" t="n"/>
      <c r="G43" s="22" t="n"/>
      <c r="H43" s="22" t="n"/>
      <c r="I43" s="23" t="n"/>
      <c r="J43" s="22" t="n"/>
      <c r="K43" s="23" t="n"/>
      <c r="L43" s="24" t="n"/>
      <c r="M43" s="24" t="n"/>
      <c r="N43" s="22" t="n"/>
      <c r="O43" s="22" t="n"/>
      <c r="P43" s="21" t="n"/>
      <c r="Q43" s="25">
        <f>IF($A43="","",IF(OR($B43="",$C43="",$D43="",$E43="",$F43="",$G43="",$H43="",$N43="",$O43="",$G43="Needs Attention",$G43="Not Checked",$O43="Monitor",$O43="Quote Requested",$O43="Scheduled",AND($I43&lt;&gt;"",$J43=""),AND($I43="",$J43&lt;&gt;""),AND($O43="Resolved",$P43="")),"Human Review","OK"))</f>
        <v/>
      </c>
    </row>
    <row r="44" ht="22" customHeight="1">
      <c r="A44" s="21" t="n"/>
      <c r="B44" s="22" t="n"/>
      <c r="C44" s="22" t="n"/>
      <c r="D44" s="22" t="n"/>
      <c r="E44" s="22" t="n"/>
      <c r="F44" s="22" t="n"/>
      <c r="G44" s="22" t="n"/>
      <c r="H44" s="22" t="n"/>
      <c r="I44" s="23" t="n"/>
      <c r="J44" s="22" t="n"/>
      <c r="K44" s="23" t="n"/>
      <c r="L44" s="24" t="n"/>
      <c r="M44" s="24" t="n"/>
      <c r="N44" s="22" t="n"/>
      <c r="O44" s="22" t="n"/>
      <c r="P44" s="21" t="n"/>
      <c r="Q44" s="26">
        <f>IF($A44="","",IF(OR($B44="",$C44="",$D44="",$E44="",$F44="",$G44="",$H44="",$N44="",$O44="",$G44="Needs Attention",$G44="Not Checked",$O44="Monitor",$O44="Quote Requested",$O44="Scheduled",AND($I44&lt;&gt;"",$J44=""),AND($I44="",$J44&lt;&gt;""),AND($O44="Resolved",$P44="")),"Human Review","OK"))</f>
        <v/>
      </c>
    </row>
    <row r="45" ht="22" customHeight="1">
      <c r="A45" s="21" t="n"/>
      <c r="B45" s="22" t="n"/>
      <c r="C45" s="22" t="n"/>
      <c r="D45" s="22" t="n"/>
      <c r="E45" s="22" t="n"/>
      <c r="F45" s="22" t="n"/>
      <c r="G45" s="22" t="n"/>
      <c r="H45" s="22" t="n"/>
      <c r="I45" s="23" t="n"/>
      <c r="J45" s="22" t="n"/>
      <c r="K45" s="23" t="n"/>
      <c r="L45" s="24" t="n"/>
      <c r="M45" s="24" t="n"/>
      <c r="N45" s="22" t="n"/>
      <c r="O45" s="22" t="n"/>
      <c r="P45" s="21" t="n"/>
      <c r="Q45" s="25">
        <f>IF($A45="","",IF(OR($B45="",$C45="",$D45="",$E45="",$F45="",$G45="",$H45="",$N45="",$O45="",$G45="Needs Attention",$G45="Not Checked",$O45="Monitor",$O45="Quote Requested",$O45="Scheduled",AND($I45&lt;&gt;"",$J45=""),AND($I45="",$J45&lt;&gt;""),AND($O45="Resolved",$P45="")),"Human Review","OK"))</f>
        <v/>
      </c>
    </row>
    <row r="46" ht="22" customHeight="1">
      <c r="A46" s="21" t="n"/>
      <c r="B46" s="22" t="n"/>
      <c r="C46" s="22" t="n"/>
      <c r="D46" s="22" t="n"/>
      <c r="E46" s="22" t="n"/>
      <c r="F46" s="22" t="n"/>
      <c r="G46" s="22" t="n"/>
      <c r="H46" s="22" t="n"/>
      <c r="I46" s="23" t="n"/>
      <c r="J46" s="22" t="n"/>
      <c r="K46" s="23" t="n"/>
      <c r="L46" s="24" t="n"/>
      <c r="M46" s="24" t="n"/>
      <c r="N46" s="22" t="n"/>
      <c r="O46" s="22" t="n"/>
      <c r="P46" s="21" t="n"/>
      <c r="Q46" s="26">
        <f>IF($A46="","",IF(OR($B46="",$C46="",$D46="",$E46="",$F46="",$G46="",$H46="",$N46="",$O46="",$G46="Needs Attention",$G46="Not Checked",$O46="Monitor",$O46="Quote Requested",$O46="Scheduled",AND($I46&lt;&gt;"",$J46=""),AND($I46="",$J46&lt;&gt;""),AND($O46="Resolved",$P46="")),"Human Review","OK"))</f>
        <v/>
      </c>
    </row>
    <row r="47" ht="22" customHeight="1">
      <c r="A47" s="21" t="n"/>
      <c r="B47" s="22" t="n"/>
      <c r="C47" s="22" t="n"/>
      <c r="D47" s="22" t="n"/>
      <c r="E47" s="22" t="n"/>
      <c r="F47" s="22" t="n"/>
      <c r="G47" s="22" t="n"/>
      <c r="H47" s="22" t="n"/>
      <c r="I47" s="23" t="n"/>
      <c r="J47" s="22" t="n"/>
      <c r="K47" s="23" t="n"/>
      <c r="L47" s="24" t="n"/>
      <c r="M47" s="24" t="n"/>
      <c r="N47" s="22" t="n"/>
      <c r="O47" s="22" t="n"/>
      <c r="P47" s="21" t="n"/>
      <c r="Q47" s="25">
        <f>IF($A47="","",IF(OR($B47="",$C47="",$D47="",$E47="",$F47="",$G47="",$H47="",$N47="",$O47="",$G47="Needs Attention",$G47="Not Checked",$O47="Monitor",$O47="Quote Requested",$O47="Scheduled",AND($I47&lt;&gt;"",$J47=""),AND($I47="",$J47&lt;&gt;""),AND($O47="Resolved",$P47="")),"Human Review","OK"))</f>
        <v/>
      </c>
    </row>
    <row r="48" ht="22" customHeight="1">
      <c r="A48" s="21" t="n"/>
      <c r="B48" s="22" t="n"/>
      <c r="C48" s="22" t="n"/>
      <c r="D48" s="22" t="n"/>
      <c r="E48" s="22" t="n"/>
      <c r="F48" s="22" t="n"/>
      <c r="G48" s="22" t="n"/>
      <c r="H48" s="22" t="n"/>
      <c r="I48" s="23" t="n"/>
      <c r="J48" s="22" t="n"/>
      <c r="K48" s="23" t="n"/>
      <c r="L48" s="24" t="n"/>
      <c r="M48" s="24" t="n"/>
      <c r="N48" s="22" t="n"/>
      <c r="O48" s="22" t="n"/>
      <c r="P48" s="21" t="n"/>
      <c r="Q48" s="26">
        <f>IF($A48="","",IF(OR($B48="",$C48="",$D48="",$E48="",$F48="",$G48="",$H48="",$N48="",$O48="",$G48="Needs Attention",$G48="Not Checked",$O48="Monitor",$O48="Quote Requested",$O48="Scheduled",AND($I48&lt;&gt;"",$J48=""),AND($I48="",$J48&lt;&gt;""),AND($O48="Resolved",$P48="")),"Human Review","OK"))</f>
        <v/>
      </c>
    </row>
    <row r="49" ht="22" customHeight="1">
      <c r="A49" s="21" t="n"/>
      <c r="B49" s="22" t="n"/>
      <c r="C49" s="22" t="n"/>
      <c r="D49" s="22" t="n"/>
      <c r="E49" s="22" t="n"/>
      <c r="F49" s="22" t="n"/>
      <c r="G49" s="22" t="n"/>
      <c r="H49" s="22" t="n"/>
      <c r="I49" s="23" t="n"/>
      <c r="J49" s="22" t="n"/>
      <c r="K49" s="23" t="n"/>
      <c r="L49" s="24" t="n"/>
      <c r="M49" s="24" t="n"/>
      <c r="N49" s="22" t="n"/>
      <c r="O49" s="22" t="n"/>
      <c r="P49" s="21" t="n"/>
      <c r="Q49" s="25">
        <f>IF($A49="","",IF(OR($B49="",$C49="",$D49="",$E49="",$F49="",$G49="",$H49="",$N49="",$O49="",$G49="Needs Attention",$G49="Not Checked",$O49="Monitor",$O49="Quote Requested",$O49="Scheduled",AND($I49&lt;&gt;"",$J49=""),AND($I49="",$J49&lt;&gt;""),AND($O49="Resolved",$P49="")),"Human Review","OK"))</f>
        <v/>
      </c>
    </row>
    <row r="50" ht="22" customHeight="1">
      <c r="A50" s="21" t="n"/>
      <c r="B50" s="22" t="n"/>
      <c r="C50" s="22" t="n"/>
      <c r="D50" s="22" t="n"/>
      <c r="E50" s="22" t="n"/>
      <c r="F50" s="22" t="n"/>
      <c r="G50" s="22" t="n"/>
      <c r="H50" s="22" t="n"/>
      <c r="I50" s="23" t="n"/>
      <c r="J50" s="22" t="n"/>
      <c r="K50" s="23" t="n"/>
      <c r="L50" s="24" t="n"/>
      <c r="M50" s="24" t="n"/>
      <c r="N50" s="22" t="n"/>
      <c r="O50" s="22" t="n"/>
      <c r="P50" s="21" t="n"/>
      <c r="Q50" s="26">
        <f>IF($A50="","",IF(OR($B50="",$C50="",$D50="",$E50="",$F50="",$G50="",$H50="",$N50="",$O50="",$G50="Needs Attention",$G50="Not Checked",$O50="Monitor",$O50="Quote Requested",$O50="Scheduled",AND($I50&lt;&gt;"",$J50=""),AND($I50="",$J50&lt;&gt;""),AND($O50="Resolved",$P50="")),"Human Review","OK"))</f>
        <v/>
      </c>
    </row>
    <row r="51" ht="22" customHeight="1">
      <c r="A51" s="21" t="n"/>
      <c r="B51" s="22" t="n"/>
      <c r="C51" s="22" t="n"/>
      <c r="D51" s="22" t="n"/>
      <c r="E51" s="22" t="n"/>
      <c r="F51" s="22" t="n"/>
      <c r="G51" s="22" t="n"/>
      <c r="H51" s="22" t="n"/>
      <c r="I51" s="23" t="n"/>
      <c r="J51" s="22" t="n"/>
      <c r="K51" s="23" t="n"/>
      <c r="L51" s="24" t="n"/>
      <c r="M51" s="24" t="n"/>
      <c r="N51" s="22" t="n"/>
      <c r="O51" s="22" t="n"/>
      <c r="P51" s="21" t="n"/>
      <c r="Q51" s="25">
        <f>IF($A51="","",IF(OR($B51="",$C51="",$D51="",$E51="",$F51="",$G51="",$H51="",$N51="",$O51="",$G51="Needs Attention",$G51="Not Checked",$O51="Monitor",$O51="Quote Requested",$O51="Scheduled",AND($I51&lt;&gt;"",$J51=""),AND($I51="",$J51&lt;&gt;""),AND($O51="Resolved",$P51="")),"Human Review","OK"))</f>
        <v/>
      </c>
    </row>
    <row r="52" ht="22" customHeight="1">
      <c r="A52" s="21" t="n"/>
      <c r="B52" s="22" t="n"/>
      <c r="C52" s="22" t="n"/>
      <c r="D52" s="22" t="n"/>
      <c r="E52" s="22" t="n"/>
      <c r="F52" s="22" t="n"/>
      <c r="G52" s="22" t="n"/>
      <c r="H52" s="22" t="n"/>
      <c r="I52" s="23" t="n"/>
      <c r="J52" s="22" t="n"/>
      <c r="K52" s="23" t="n"/>
      <c r="L52" s="24" t="n"/>
      <c r="M52" s="24" t="n"/>
      <c r="N52" s="22" t="n"/>
      <c r="O52" s="22" t="n"/>
      <c r="P52" s="21" t="n"/>
      <c r="Q52" s="26">
        <f>IF($A52="","",IF(OR($B52="",$C52="",$D52="",$E52="",$F52="",$G52="",$H52="",$N52="",$O52="",$G52="Needs Attention",$G52="Not Checked",$O52="Monitor",$O52="Quote Requested",$O52="Scheduled",AND($I52&lt;&gt;"",$J52=""),AND($I52="",$J52&lt;&gt;""),AND($O52="Resolved",$P52="")),"Human Review","OK"))</f>
        <v/>
      </c>
    </row>
    <row r="53" ht="22" customHeight="1">
      <c r="A53" s="21" t="n"/>
      <c r="B53" s="22" t="n"/>
      <c r="C53" s="22" t="n"/>
      <c r="D53" s="22" t="n"/>
      <c r="E53" s="22" t="n"/>
      <c r="F53" s="22" t="n"/>
      <c r="G53" s="22" t="n"/>
      <c r="H53" s="22" t="n"/>
      <c r="I53" s="23" t="n"/>
      <c r="J53" s="22" t="n"/>
      <c r="K53" s="23" t="n"/>
      <c r="L53" s="24" t="n"/>
      <c r="M53" s="24" t="n"/>
      <c r="N53" s="22" t="n"/>
      <c r="O53" s="22" t="n"/>
      <c r="P53" s="21" t="n"/>
      <c r="Q53" s="25">
        <f>IF($A53="","",IF(OR($B53="",$C53="",$D53="",$E53="",$F53="",$G53="",$H53="",$N53="",$O53="",$G53="Needs Attention",$G53="Not Checked",$O53="Monitor",$O53="Quote Requested",$O53="Scheduled",AND($I53&lt;&gt;"",$J53=""),AND($I53="",$J53&lt;&gt;""),AND($O53="Resolved",$P53="")),"Human Review","OK"))</f>
        <v/>
      </c>
    </row>
    <row r="54" ht="22" customHeight="1">
      <c r="A54" s="21" t="n"/>
      <c r="B54" s="22" t="n"/>
      <c r="C54" s="22" t="n"/>
      <c r="D54" s="22" t="n"/>
      <c r="E54" s="22" t="n"/>
      <c r="F54" s="22" t="n"/>
      <c r="G54" s="22" t="n"/>
      <c r="H54" s="22" t="n"/>
      <c r="I54" s="23" t="n"/>
      <c r="J54" s="22" t="n"/>
      <c r="K54" s="23" t="n"/>
      <c r="L54" s="24" t="n"/>
      <c r="M54" s="24" t="n"/>
      <c r="N54" s="22" t="n"/>
      <c r="O54" s="22" t="n"/>
      <c r="P54" s="21" t="n"/>
      <c r="Q54" s="26">
        <f>IF($A54="","",IF(OR($B54="",$C54="",$D54="",$E54="",$F54="",$G54="",$H54="",$N54="",$O54="",$G54="Needs Attention",$G54="Not Checked",$O54="Monitor",$O54="Quote Requested",$O54="Scheduled",AND($I54&lt;&gt;"",$J54=""),AND($I54="",$J54&lt;&gt;""),AND($O54="Resolved",$P54="")),"Human Review","OK"))</f>
        <v/>
      </c>
    </row>
    <row r="55" ht="22" customHeight="1">
      <c r="A55" s="21" t="n"/>
      <c r="B55" s="22" t="n"/>
      <c r="C55" s="22" t="n"/>
      <c r="D55" s="22" t="n"/>
      <c r="E55" s="22" t="n"/>
      <c r="F55" s="22" t="n"/>
      <c r="G55" s="22" t="n"/>
      <c r="H55" s="22" t="n"/>
      <c r="I55" s="23" t="n"/>
      <c r="J55" s="22" t="n"/>
      <c r="K55" s="23" t="n"/>
      <c r="L55" s="24" t="n"/>
      <c r="M55" s="24" t="n"/>
      <c r="N55" s="22" t="n"/>
      <c r="O55" s="22" t="n"/>
      <c r="P55" s="21" t="n"/>
      <c r="Q55" s="25">
        <f>IF($A55="","",IF(OR($B55="",$C55="",$D55="",$E55="",$F55="",$G55="",$H55="",$N55="",$O55="",$G55="Needs Attention",$G55="Not Checked",$O55="Monitor",$O55="Quote Requested",$O55="Scheduled",AND($I55&lt;&gt;"",$J55=""),AND($I55="",$J55&lt;&gt;""),AND($O55="Resolved",$P55="")),"Human Review","OK"))</f>
        <v/>
      </c>
    </row>
    <row r="56" ht="22" customHeight="1">
      <c r="A56" s="21" t="n"/>
      <c r="B56" s="22" t="n"/>
      <c r="C56" s="22" t="n"/>
      <c r="D56" s="22" t="n"/>
      <c r="E56" s="22" t="n"/>
      <c r="F56" s="22" t="n"/>
      <c r="G56" s="22" t="n"/>
      <c r="H56" s="22" t="n"/>
      <c r="I56" s="23" t="n"/>
      <c r="J56" s="22" t="n"/>
      <c r="K56" s="23" t="n"/>
      <c r="L56" s="24" t="n"/>
      <c r="M56" s="24" t="n"/>
      <c r="N56" s="22" t="n"/>
      <c r="O56" s="22" t="n"/>
      <c r="P56" s="21" t="n"/>
      <c r="Q56" s="26">
        <f>IF($A56="","",IF(OR($B56="",$C56="",$D56="",$E56="",$F56="",$G56="",$H56="",$N56="",$O56="",$G56="Needs Attention",$G56="Not Checked",$O56="Monitor",$O56="Quote Requested",$O56="Scheduled",AND($I56&lt;&gt;"",$J56=""),AND($I56="",$J56&lt;&gt;""),AND($O56="Resolved",$P56="")),"Human Review","OK"))</f>
        <v/>
      </c>
    </row>
    <row r="57" ht="22" customHeight="1">
      <c r="A57" s="21" t="n"/>
      <c r="B57" s="22" t="n"/>
      <c r="C57" s="22" t="n"/>
      <c r="D57" s="22" t="n"/>
      <c r="E57" s="22" t="n"/>
      <c r="F57" s="22" t="n"/>
      <c r="G57" s="22" t="n"/>
      <c r="H57" s="22" t="n"/>
      <c r="I57" s="23" t="n"/>
      <c r="J57" s="22" t="n"/>
      <c r="K57" s="23" t="n"/>
      <c r="L57" s="24" t="n"/>
      <c r="M57" s="24" t="n"/>
      <c r="N57" s="22" t="n"/>
      <c r="O57" s="22" t="n"/>
      <c r="P57" s="21" t="n"/>
      <c r="Q57" s="25">
        <f>IF($A57="","",IF(OR($B57="",$C57="",$D57="",$E57="",$F57="",$G57="",$H57="",$N57="",$O57="",$G57="Needs Attention",$G57="Not Checked",$O57="Monitor",$O57="Quote Requested",$O57="Scheduled",AND($I57&lt;&gt;"",$J57=""),AND($I57="",$J57&lt;&gt;""),AND($O57="Resolved",$P57="")),"Human Review","OK"))</f>
        <v/>
      </c>
    </row>
    <row r="58" ht="22" customHeight="1">
      <c r="A58" s="21" t="n"/>
      <c r="B58" s="22" t="n"/>
      <c r="C58" s="22" t="n"/>
      <c r="D58" s="22" t="n"/>
      <c r="E58" s="22" t="n"/>
      <c r="F58" s="22" t="n"/>
      <c r="G58" s="22" t="n"/>
      <c r="H58" s="22" t="n"/>
      <c r="I58" s="23" t="n"/>
      <c r="J58" s="22" t="n"/>
      <c r="K58" s="23" t="n"/>
      <c r="L58" s="24" t="n"/>
      <c r="M58" s="24" t="n"/>
      <c r="N58" s="22" t="n"/>
      <c r="O58" s="22" t="n"/>
      <c r="P58" s="21" t="n"/>
      <c r="Q58" s="26">
        <f>IF($A58="","",IF(OR($B58="",$C58="",$D58="",$E58="",$F58="",$G58="",$H58="",$N58="",$O58="",$G58="Needs Attention",$G58="Not Checked",$O58="Monitor",$O58="Quote Requested",$O58="Scheduled",AND($I58&lt;&gt;"",$J58=""),AND($I58="",$J58&lt;&gt;""),AND($O58="Resolved",$P58="")),"Human Review","OK"))</f>
        <v/>
      </c>
    </row>
    <row r="59" ht="22" customHeight="1">
      <c r="A59" s="21" t="n"/>
      <c r="B59" s="22" t="n"/>
      <c r="C59" s="22" t="n"/>
      <c r="D59" s="22" t="n"/>
      <c r="E59" s="22" t="n"/>
      <c r="F59" s="22" t="n"/>
      <c r="G59" s="22" t="n"/>
      <c r="H59" s="22" t="n"/>
      <c r="I59" s="23" t="n"/>
      <c r="J59" s="22" t="n"/>
      <c r="K59" s="23" t="n"/>
      <c r="L59" s="24" t="n"/>
      <c r="M59" s="24" t="n"/>
      <c r="N59" s="22" t="n"/>
      <c r="O59" s="22" t="n"/>
      <c r="P59" s="21" t="n"/>
      <c r="Q59" s="25">
        <f>IF($A59="","",IF(OR($B59="",$C59="",$D59="",$E59="",$F59="",$G59="",$H59="",$N59="",$O59="",$G59="Needs Attention",$G59="Not Checked",$O59="Monitor",$O59="Quote Requested",$O59="Scheduled",AND($I59&lt;&gt;"",$J59=""),AND($I59="",$J59&lt;&gt;""),AND($O59="Resolved",$P59="")),"Human Review","OK"))</f>
        <v/>
      </c>
    </row>
    <row r="60" ht="22" customHeight="1">
      <c r="A60" s="21" t="n"/>
      <c r="B60" s="22" t="n"/>
      <c r="C60" s="22" t="n"/>
      <c r="D60" s="22" t="n"/>
      <c r="E60" s="22" t="n"/>
      <c r="F60" s="22" t="n"/>
      <c r="G60" s="22" t="n"/>
      <c r="H60" s="22" t="n"/>
      <c r="I60" s="23" t="n"/>
      <c r="J60" s="22" t="n"/>
      <c r="K60" s="23" t="n"/>
      <c r="L60" s="24" t="n"/>
      <c r="M60" s="24" t="n"/>
      <c r="N60" s="22" t="n"/>
      <c r="O60" s="22" t="n"/>
      <c r="P60" s="21" t="n"/>
      <c r="Q60" s="26">
        <f>IF($A60="","",IF(OR($B60="",$C60="",$D60="",$E60="",$F60="",$G60="",$H60="",$N60="",$O60="",$G60="Needs Attention",$G60="Not Checked",$O60="Monitor",$O60="Quote Requested",$O60="Scheduled",AND($I60&lt;&gt;"",$J60=""),AND($I60="",$J60&lt;&gt;""),AND($O60="Resolved",$P60="")),"Human Review","OK"))</f>
        <v/>
      </c>
    </row>
    <row r="61" ht="22" customHeight="1">
      <c r="A61" s="21" t="n"/>
      <c r="B61" s="22" t="n"/>
      <c r="C61" s="22" t="n"/>
      <c r="D61" s="22" t="n"/>
      <c r="E61" s="22" t="n"/>
      <c r="F61" s="22" t="n"/>
      <c r="G61" s="22" t="n"/>
      <c r="H61" s="22" t="n"/>
      <c r="I61" s="23" t="n"/>
      <c r="J61" s="22" t="n"/>
      <c r="K61" s="23" t="n"/>
      <c r="L61" s="24" t="n"/>
      <c r="M61" s="24" t="n"/>
      <c r="N61" s="22" t="n"/>
      <c r="O61" s="22" t="n"/>
      <c r="P61" s="21" t="n"/>
      <c r="Q61" s="25">
        <f>IF($A61="","",IF(OR($B61="",$C61="",$D61="",$E61="",$F61="",$G61="",$H61="",$N61="",$O61="",$G61="Needs Attention",$G61="Not Checked",$O61="Monitor",$O61="Quote Requested",$O61="Scheduled",AND($I61&lt;&gt;"",$J61=""),AND($I61="",$J61&lt;&gt;""),AND($O61="Resolved",$P61="")),"Human Review","OK"))</f>
        <v/>
      </c>
    </row>
    <row r="62" ht="22" customHeight="1">
      <c r="A62" s="21" t="n"/>
      <c r="B62" s="22" t="n"/>
      <c r="C62" s="22" t="n"/>
      <c r="D62" s="22" t="n"/>
      <c r="E62" s="22" t="n"/>
      <c r="F62" s="22" t="n"/>
      <c r="G62" s="22" t="n"/>
      <c r="H62" s="22" t="n"/>
      <c r="I62" s="23" t="n"/>
      <c r="J62" s="22" t="n"/>
      <c r="K62" s="23" t="n"/>
      <c r="L62" s="24" t="n"/>
      <c r="M62" s="24" t="n"/>
      <c r="N62" s="22" t="n"/>
      <c r="O62" s="22" t="n"/>
      <c r="P62" s="21" t="n"/>
      <c r="Q62" s="26">
        <f>IF($A62="","",IF(OR($B62="",$C62="",$D62="",$E62="",$F62="",$G62="",$H62="",$N62="",$O62="",$G62="Needs Attention",$G62="Not Checked",$O62="Monitor",$O62="Quote Requested",$O62="Scheduled",AND($I62&lt;&gt;"",$J62=""),AND($I62="",$J62&lt;&gt;""),AND($O62="Resolved",$P62="")),"Human Review","OK"))</f>
        <v/>
      </c>
    </row>
    <row r="63" ht="22" customHeight="1">
      <c r="A63" s="21" t="n"/>
      <c r="B63" s="22" t="n"/>
      <c r="C63" s="22" t="n"/>
      <c r="D63" s="22" t="n"/>
      <c r="E63" s="22" t="n"/>
      <c r="F63" s="22" t="n"/>
      <c r="G63" s="22" t="n"/>
      <c r="H63" s="22" t="n"/>
      <c r="I63" s="23" t="n"/>
      <c r="J63" s="22" t="n"/>
      <c r="K63" s="23" t="n"/>
      <c r="L63" s="24" t="n"/>
      <c r="M63" s="24" t="n"/>
      <c r="N63" s="22" t="n"/>
      <c r="O63" s="22" t="n"/>
      <c r="P63" s="21" t="n"/>
      <c r="Q63" s="25">
        <f>IF($A63="","",IF(OR($B63="",$C63="",$D63="",$E63="",$F63="",$G63="",$H63="",$N63="",$O63="",$G63="Needs Attention",$G63="Not Checked",$O63="Monitor",$O63="Quote Requested",$O63="Scheduled",AND($I63&lt;&gt;"",$J63=""),AND($I63="",$J63&lt;&gt;""),AND($O63="Resolved",$P63="")),"Human Review","OK"))</f>
        <v/>
      </c>
    </row>
    <row r="64" ht="22" customHeight="1">
      <c r="A64" s="21" t="n"/>
      <c r="B64" s="22" t="n"/>
      <c r="C64" s="22" t="n"/>
      <c r="D64" s="22" t="n"/>
      <c r="E64" s="22" t="n"/>
      <c r="F64" s="22" t="n"/>
      <c r="G64" s="22" t="n"/>
      <c r="H64" s="22" t="n"/>
      <c r="I64" s="23" t="n"/>
      <c r="J64" s="22" t="n"/>
      <c r="K64" s="23" t="n"/>
      <c r="L64" s="24" t="n"/>
      <c r="M64" s="24" t="n"/>
      <c r="N64" s="22" t="n"/>
      <c r="O64" s="22" t="n"/>
      <c r="P64" s="21" t="n"/>
      <c r="Q64" s="26">
        <f>IF($A64="","",IF(OR($B64="",$C64="",$D64="",$E64="",$F64="",$G64="",$H64="",$N64="",$O64="",$G64="Needs Attention",$G64="Not Checked",$O64="Monitor",$O64="Quote Requested",$O64="Scheduled",AND($I64&lt;&gt;"",$J64=""),AND($I64="",$J64&lt;&gt;""),AND($O64="Resolved",$P64="")),"Human Review","OK"))</f>
        <v/>
      </c>
    </row>
    <row r="65" ht="22" customHeight="1">
      <c r="A65" s="21" t="n"/>
      <c r="B65" s="22" t="n"/>
      <c r="C65" s="22" t="n"/>
      <c r="D65" s="22" t="n"/>
      <c r="E65" s="22" t="n"/>
      <c r="F65" s="22" t="n"/>
      <c r="G65" s="22" t="n"/>
      <c r="H65" s="22" t="n"/>
      <c r="I65" s="23" t="n"/>
      <c r="J65" s="22" t="n"/>
      <c r="K65" s="23" t="n"/>
      <c r="L65" s="24" t="n"/>
      <c r="M65" s="24" t="n"/>
      <c r="N65" s="22" t="n"/>
      <c r="O65" s="22" t="n"/>
      <c r="P65" s="21" t="n"/>
      <c r="Q65" s="25">
        <f>IF($A65="","",IF(OR($B65="",$C65="",$D65="",$E65="",$F65="",$G65="",$H65="",$N65="",$O65="",$G65="Needs Attention",$G65="Not Checked",$O65="Monitor",$O65="Quote Requested",$O65="Scheduled",AND($I65&lt;&gt;"",$J65=""),AND($I65="",$J65&lt;&gt;""),AND($O65="Resolved",$P65="")),"Human Review","OK"))</f>
        <v/>
      </c>
    </row>
    <row r="66" ht="22" customHeight="1">
      <c r="A66" s="21" t="n"/>
      <c r="B66" s="22" t="n"/>
      <c r="C66" s="22" t="n"/>
      <c r="D66" s="22" t="n"/>
      <c r="E66" s="22" t="n"/>
      <c r="F66" s="22" t="n"/>
      <c r="G66" s="22" t="n"/>
      <c r="H66" s="22" t="n"/>
      <c r="I66" s="23" t="n"/>
      <c r="J66" s="22" t="n"/>
      <c r="K66" s="23" t="n"/>
      <c r="L66" s="24" t="n"/>
      <c r="M66" s="24" t="n"/>
      <c r="N66" s="22" t="n"/>
      <c r="O66" s="22" t="n"/>
      <c r="P66" s="21" t="n"/>
      <c r="Q66" s="26">
        <f>IF($A66="","",IF(OR($B66="",$C66="",$D66="",$E66="",$F66="",$G66="",$H66="",$N66="",$O66="",$G66="Needs Attention",$G66="Not Checked",$O66="Monitor",$O66="Quote Requested",$O66="Scheduled",AND($I66&lt;&gt;"",$J66=""),AND($I66="",$J66&lt;&gt;""),AND($O66="Resolved",$P66="")),"Human Review","OK"))</f>
        <v/>
      </c>
    </row>
    <row r="67" ht="22" customHeight="1">
      <c r="A67" s="21" t="n"/>
      <c r="B67" s="22" t="n"/>
      <c r="C67" s="22" t="n"/>
      <c r="D67" s="22" t="n"/>
      <c r="E67" s="22" t="n"/>
      <c r="F67" s="22" t="n"/>
      <c r="G67" s="22" t="n"/>
      <c r="H67" s="22" t="n"/>
      <c r="I67" s="23" t="n"/>
      <c r="J67" s="22" t="n"/>
      <c r="K67" s="23" t="n"/>
      <c r="L67" s="24" t="n"/>
      <c r="M67" s="24" t="n"/>
      <c r="N67" s="22" t="n"/>
      <c r="O67" s="22" t="n"/>
      <c r="P67" s="21" t="n"/>
      <c r="Q67" s="25">
        <f>IF($A67="","",IF(OR($B67="",$C67="",$D67="",$E67="",$F67="",$G67="",$H67="",$N67="",$O67="",$G67="Needs Attention",$G67="Not Checked",$O67="Monitor",$O67="Quote Requested",$O67="Scheduled",AND($I67&lt;&gt;"",$J67=""),AND($I67="",$J67&lt;&gt;""),AND($O67="Resolved",$P67="")),"Human Review","OK"))</f>
        <v/>
      </c>
    </row>
    <row r="68" ht="22" customHeight="1">
      <c r="A68" s="21" t="n"/>
      <c r="B68" s="22" t="n"/>
      <c r="C68" s="22" t="n"/>
      <c r="D68" s="22" t="n"/>
      <c r="E68" s="22" t="n"/>
      <c r="F68" s="22" t="n"/>
      <c r="G68" s="22" t="n"/>
      <c r="H68" s="22" t="n"/>
      <c r="I68" s="23" t="n"/>
      <c r="J68" s="22" t="n"/>
      <c r="K68" s="23" t="n"/>
      <c r="L68" s="24" t="n"/>
      <c r="M68" s="24" t="n"/>
      <c r="N68" s="22" t="n"/>
      <c r="O68" s="22" t="n"/>
      <c r="P68" s="21" t="n"/>
      <c r="Q68" s="26">
        <f>IF($A68="","",IF(OR($B68="",$C68="",$D68="",$E68="",$F68="",$G68="",$H68="",$N68="",$O68="",$G68="Needs Attention",$G68="Not Checked",$O68="Monitor",$O68="Quote Requested",$O68="Scheduled",AND($I68&lt;&gt;"",$J68=""),AND($I68="",$J68&lt;&gt;""),AND($O68="Resolved",$P68="")),"Human Review","OK"))</f>
        <v/>
      </c>
    </row>
    <row r="69" ht="22" customHeight="1">
      <c r="A69" s="21" t="n"/>
      <c r="B69" s="22" t="n"/>
      <c r="C69" s="22" t="n"/>
      <c r="D69" s="22" t="n"/>
      <c r="E69" s="22" t="n"/>
      <c r="F69" s="22" t="n"/>
      <c r="G69" s="22" t="n"/>
      <c r="H69" s="22" t="n"/>
      <c r="I69" s="23" t="n"/>
      <c r="J69" s="22" t="n"/>
      <c r="K69" s="23" t="n"/>
      <c r="L69" s="24" t="n"/>
      <c r="M69" s="24" t="n"/>
      <c r="N69" s="22" t="n"/>
      <c r="O69" s="22" t="n"/>
      <c r="P69" s="21" t="n"/>
      <c r="Q69" s="25">
        <f>IF($A69="","",IF(OR($B69="",$C69="",$D69="",$E69="",$F69="",$G69="",$H69="",$N69="",$O69="",$G69="Needs Attention",$G69="Not Checked",$O69="Monitor",$O69="Quote Requested",$O69="Scheduled",AND($I69&lt;&gt;"",$J69=""),AND($I69="",$J69&lt;&gt;""),AND($O69="Resolved",$P69="")),"Human Review","OK"))</f>
        <v/>
      </c>
    </row>
    <row r="70" ht="22" customHeight="1">
      <c r="A70" s="21" t="n"/>
      <c r="B70" s="22" t="n"/>
      <c r="C70" s="22" t="n"/>
      <c r="D70" s="22" t="n"/>
      <c r="E70" s="22" t="n"/>
      <c r="F70" s="22" t="n"/>
      <c r="G70" s="22" t="n"/>
      <c r="H70" s="22" t="n"/>
      <c r="I70" s="23" t="n"/>
      <c r="J70" s="22" t="n"/>
      <c r="K70" s="23" t="n"/>
      <c r="L70" s="24" t="n"/>
      <c r="M70" s="24" t="n"/>
      <c r="N70" s="22" t="n"/>
      <c r="O70" s="22" t="n"/>
      <c r="P70" s="21" t="n"/>
      <c r="Q70" s="26">
        <f>IF($A70="","",IF(OR($B70="",$C70="",$D70="",$E70="",$F70="",$G70="",$H70="",$N70="",$O70="",$G70="Needs Attention",$G70="Not Checked",$O70="Monitor",$O70="Quote Requested",$O70="Scheduled",AND($I70&lt;&gt;"",$J70=""),AND($I70="",$J70&lt;&gt;""),AND($O70="Resolved",$P70="")),"Human Review","OK"))</f>
        <v/>
      </c>
    </row>
    <row r="71" ht="22" customHeight="1">
      <c r="A71" s="21" t="n"/>
      <c r="B71" s="22" t="n"/>
      <c r="C71" s="22" t="n"/>
      <c r="D71" s="22" t="n"/>
      <c r="E71" s="22" t="n"/>
      <c r="F71" s="22" t="n"/>
      <c r="G71" s="22" t="n"/>
      <c r="H71" s="22" t="n"/>
      <c r="I71" s="23" t="n"/>
      <c r="J71" s="22" t="n"/>
      <c r="K71" s="23" t="n"/>
      <c r="L71" s="24" t="n"/>
      <c r="M71" s="24" t="n"/>
      <c r="N71" s="22" t="n"/>
      <c r="O71" s="22" t="n"/>
      <c r="P71" s="21" t="n"/>
      <c r="Q71" s="25">
        <f>IF($A71="","",IF(OR($B71="",$C71="",$D71="",$E71="",$F71="",$G71="",$H71="",$N71="",$O71="",$G71="Needs Attention",$G71="Not Checked",$O71="Monitor",$O71="Quote Requested",$O71="Scheduled",AND($I71&lt;&gt;"",$J71=""),AND($I71="",$J71&lt;&gt;""),AND($O71="Resolved",$P71="")),"Human Review","OK"))</f>
        <v/>
      </c>
    </row>
    <row r="72" ht="22" customHeight="1">
      <c r="A72" s="21" t="n"/>
      <c r="B72" s="22" t="n"/>
      <c r="C72" s="22" t="n"/>
      <c r="D72" s="22" t="n"/>
      <c r="E72" s="22" t="n"/>
      <c r="F72" s="22" t="n"/>
      <c r="G72" s="22" t="n"/>
      <c r="H72" s="22" t="n"/>
      <c r="I72" s="23" t="n"/>
      <c r="J72" s="22" t="n"/>
      <c r="K72" s="23" t="n"/>
      <c r="L72" s="24" t="n"/>
      <c r="M72" s="24" t="n"/>
      <c r="N72" s="22" t="n"/>
      <c r="O72" s="22" t="n"/>
      <c r="P72" s="21" t="n"/>
      <c r="Q72" s="26">
        <f>IF($A72="","",IF(OR($B72="",$C72="",$D72="",$E72="",$F72="",$G72="",$H72="",$N72="",$O72="",$G72="Needs Attention",$G72="Not Checked",$O72="Monitor",$O72="Quote Requested",$O72="Scheduled",AND($I72&lt;&gt;"",$J72=""),AND($I72="",$J72&lt;&gt;""),AND($O72="Resolved",$P72="")),"Human Review","OK"))</f>
        <v/>
      </c>
    </row>
    <row r="73" ht="22" customHeight="1">
      <c r="A73" s="21" t="n"/>
      <c r="B73" s="22" t="n"/>
      <c r="C73" s="22" t="n"/>
      <c r="D73" s="22" t="n"/>
      <c r="E73" s="22" t="n"/>
      <c r="F73" s="22" t="n"/>
      <c r="G73" s="22" t="n"/>
      <c r="H73" s="22" t="n"/>
      <c r="I73" s="23" t="n"/>
      <c r="J73" s="22" t="n"/>
      <c r="K73" s="23" t="n"/>
      <c r="L73" s="24" t="n"/>
      <c r="M73" s="24" t="n"/>
      <c r="N73" s="22" t="n"/>
      <c r="O73" s="22" t="n"/>
      <c r="P73" s="21" t="n"/>
      <c r="Q73" s="25">
        <f>IF($A73="","",IF(OR($B73="",$C73="",$D73="",$E73="",$F73="",$G73="",$H73="",$N73="",$O73="",$G73="Needs Attention",$G73="Not Checked",$O73="Monitor",$O73="Quote Requested",$O73="Scheduled",AND($I73&lt;&gt;"",$J73=""),AND($I73="",$J73&lt;&gt;""),AND($O73="Resolved",$P73="")),"Human Review","OK"))</f>
        <v/>
      </c>
    </row>
    <row r="74" ht="22" customHeight="1">
      <c r="A74" s="21" t="n"/>
      <c r="B74" s="22" t="n"/>
      <c r="C74" s="22" t="n"/>
      <c r="D74" s="22" t="n"/>
      <c r="E74" s="22" t="n"/>
      <c r="F74" s="22" t="n"/>
      <c r="G74" s="22" t="n"/>
      <c r="H74" s="22" t="n"/>
      <c r="I74" s="23" t="n"/>
      <c r="J74" s="22" t="n"/>
      <c r="K74" s="23" t="n"/>
      <c r="L74" s="24" t="n"/>
      <c r="M74" s="24" t="n"/>
      <c r="N74" s="22" t="n"/>
      <c r="O74" s="22" t="n"/>
      <c r="P74" s="21" t="n"/>
      <c r="Q74" s="26">
        <f>IF($A74="","",IF(OR($B74="",$C74="",$D74="",$E74="",$F74="",$G74="",$H74="",$N74="",$O74="",$G74="Needs Attention",$G74="Not Checked",$O74="Monitor",$O74="Quote Requested",$O74="Scheduled",AND($I74&lt;&gt;"",$J74=""),AND($I74="",$J74&lt;&gt;""),AND($O74="Resolved",$P74="")),"Human Review","OK"))</f>
        <v/>
      </c>
    </row>
    <row r="75" ht="22" customHeight="1">
      <c r="A75" s="21" t="n"/>
      <c r="B75" s="22" t="n"/>
      <c r="C75" s="22" t="n"/>
      <c r="D75" s="22" t="n"/>
      <c r="E75" s="22" t="n"/>
      <c r="F75" s="22" t="n"/>
      <c r="G75" s="22" t="n"/>
      <c r="H75" s="22" t="n"/>
      <c r="I75" s="23" t="n"/>
      <c r="J75" s="22" t="n"/>
      <c r="K75" s="23" t="n"/>
      <c r="L75" s="24" t="n"/>
      <c r="M75" s="24" t="n"/>
      <c r="N75" s="22" t="n"/>
      <c r="O75" s="22" t="n"/>
      <c r="P75" s="21" t="n"/>
      <c r="Q75" s="25">
        <f>IF($A75="","",IF(OR($B75="",$C75="",$D75="",$E75="",$F75="",$G75="",$H75="",$N75="",$O75="",$G75="Needs Attention",$G75="Not Checked",$O75="Monitor",$O75="Quote Requested",$O75="Scheduled",AND($I75&lt;&gt;"",$J75=""),AND($I75="",$J75&lt;&gt;""),AND($O75="Resolved",$P75="")),"Human Review","OK"))</f>
        <v/>
      </c>
    </row>
    <row r="76" ht="22" customHeight="1">
      <c r="A76" s="21" t="n"/>
      <c r="B76" s="22" t="n"/>
      <c r="C76" s="22" t="n"/>
      <c r="D76" s="22" t="n"/>
      <c r="E76" s="22" t="n"/>
      <c r="F76" s="22" t="n"/>
      <c r="G76" s="22" t="n"/>
      <c r="H76" s="22" t="n"/>
      <c r="I76" s="23" t="n"/>
      <c r="J76" s="22" t="n"/>
      <c r="K76" s="23" t="n"/>
      <c r="L76" s="24" t="n"/>
      <c r="M76" s="24" t="n"/>
      <c r="N76" s="22" t="n"/>
      <c r="O76" s="22" t="n"/>
      <c r="P76" s="21" t="n"/>
      <c r="Q76" s="26">
        <f>IF($A76="","",IF(OR($B76="",$C76="",$D76="",$E76="",$F76="",$G76="",$H76="",$N76="",$O76="",$G76="Needs Attention",$G76="Not Checked",$O76="Monitor",$O76="Quote Requested",$O76="Scheduled",AND($I76&lt;&gt;"",$J76=""),AND($I76="",$J76&lt;&gt;""),AND($O76="Resolved",$P76="")),"Human Review","OK"))</f>
        <v/>
      </c>
    </row>
    <row r="77" ht="22" customHeight="1">
      <c r="A77" s="21" t="n"/>
      <c r="B77" s="22" t="n"/>
      <c r="C77" s="22" t="n"/>
      <c r="D77" s="22" t="n"/>
      <c r="E77" s="22" t="n"/>
      <c r="F77" s="22" t="n"/>
      <c r="G77" s="22" t="n"/>
      <c r="H77" s="22" t="n"/>
      <c r="I77" s="23" t="n"/>
      <c r="J77" s="22" t="n"/>
      <c r="K77" s="23" t="n"/>
      <c r="L77" s="24" t="n"/>
      <c r="M77" s="24" t="n"/>
      <c r="N77" s="22" t="n"/>
      <c r="O77" s="22" t="n"/>
      <c r="P77" s="21" t="n"/>
      <c r="Q77" s="25">
        <f>IF($A77="","",IF(OR($B77="",$C77="",$D77="",$E77="",$F77="",$G77="",$H77="",$N77="",$O77="",$G77="Needs Attention",$G77="Not Checked",$O77="Monitor",$O77="Quote Requested",$O77="Scheduled",AND($I77&lt;&gt;"",$J77=""),AND($I77="",$J77&lt;&gt;""),AND($O77="Resolved",$P77="")),"Human Review","OK"))</f>
        <v/>
      </c>
    </row>
    <row r="78" ht="22" customHeight="1">
      <c r="A78" s="21" t="n"/>
      <c r="B78" s="22" t="n"/>
      <c r="C78" s="22" t="n"/>
      <c r="D78" s="22" t="n"/>
      <c r="E78" s="22" t="n"/>
      <c r="F78" s="22" t="n"/>
      <c r="G78" s="22" t="n"/>
      <c r="H78" s="22" t="n"/>
      <c r="I78" s="23" t="n"/>
      <c r="J78" s="22" t="n"/>
      <c r="K78" s="23" t="n"/>
      <c r="L78" s="24" t="n"/>
      <c r="M78" s="24" t="n"/>
      <c r="N78" s="22" t="n"/>
      <c r="O78" s="22" t="n"/>
      <c r="P78" s="21" t="n"/>
      <c r="Q78" s="26">
        <f>IF($A78="","",IF(OR($B78="",$C78="",$D78="",$E78="",$F78="",$G78="",$H78="",$N78="",$O78="",$G78="Needs Attention",$G78="Not Checked",$O78="Monitor",$O78="Quote Requested",$O78="Scheduled",AND($I78&lt;&gt;"",$J78=""),AND($I78="",$J78&lt;&gt;""),AND($O78="Resolved",$P78="")),"Human Review","OK"))</f>
        <v/>
      </c>
    </row>
    <row r="79" ht="22" customHeight="1">
      <c r="A79" s="21" t="n"/>
      <c r="B79" s="22" t="n"/>
      <c r="C79" s="22" t="n"/>
      <c r="D79" s="22" t="n"/>
      <c r="E79" s="22" t="n"/>
      <c r="F79" s="22" t="n"/>
      <c r="G79" s="22" t="n"/>
      <c r="H79" s="22" t="n"/>
      <c r="I79" s="23" t="n"/>
      <c r="J79" s="22" t="n"/>
      <c r="K79" s="23" t="n"/>
      <c r="L79" s="24" t="n"/>
      <c r="M79" s="24" t="n"/>
      <c r="N79" s="22" t="n"/>
      <c r="O79" s="22" t="n"/>
      <c r="P79" s="21" t="n"/>
      <c r="Q79" s="25">
        <f>IF($A79="","",IF(OR($B79="",$C79="",$D79="",$E79="",$F79="",$G79="",$H79="",$N79="",$O79="",$G79="Needs Attention",$G79="Not Checked",$O79="Monitor",$O79="Quote Requested",$O79="Scheduled",AND($I79&lt;&gt;"",$J79=""),AND($I79="",$J79&lt;&gt;""),AND($O79="Resolved",$P79="")),"Human Review","OK"))</f>
        <v/>
      </c>
    </row>
    <row r="80" ht="22" customHeight="1">
      <c r="A80" s="21" t="n"/>
      <c r="B80" s="22" t="n"/>
      <c r="C80" s="22" t="n"/>
      <c r="D80" s="22" t="n"/>
      <c r="E80" s="22" t="n"/>
      <c r="F80" s="22" t="n"/>
      <c r="G80" s="22" t="n"/>
      <c r="H80" s="22" t="n"/>
      <c r="I80" s="23" t="n"/>
      <c r="J80" s="22" t="n"/>
      <c r="K80" s="23" t="n"/>
      <c r="L80" s="24" t="n"/>
      <c r="M80" s="24" t="n"/>
      <c r="N80" s="22" t="n"/>
      <c r="O80" s="22" t="n"/>
      <c r="P80" s="21" t="n"/>
      <c r="Q80" s="26">
        <f>IF($A80="","",IF(OR($B80="",$C80="",$D80="",$E80="",$F80="",$G80="",$H80="",$N80="",$O80="",$G80="Needs Attention",$G80="Not Checked",$O80="Monitor",$O80="Quote Requested",$O80="Scheduled",AND($I80&lt;&gt;"",$J80=""),AND($I80="",$J80&lt;&gt;""),AND($O80="Resolved",$P80="")),"Human Review","OK"))</f>
        <v/>
      </c>
    </row>
    <row r="81" ht="22" customHeight="1">
      <c r="A81" s="21" t="n"/>
      <c r="B81" s="22" t="n"/>
      <c r="C81" s="22" t="n"/>
      <c r="D81" s="22" t="n"/>
      <c r="E81" s="22" t="n"/>
      <c r="F81" s="22" t="n"/>
      <c r="G81" s="22" t="n"/>
      <c r="H81" s="22" t="n"/>
      <c r="I81" s="23" t="n"/>
      <c r="J81" s="22" t="n"/>
      <c r="K81" s="23" t="n"/>
      <c r="L81" s="24" t="n"/>
      <c r="M81" s="24" t="n"/>
      <c r="N81" s="22" t="n"/>
      <c r="O81" s="22" t="n"/>
      <c r="P81" s="21" t="n"/>
      <c r="Q81" s="25">
        <f>IF($A81="","",IF(OR($B81="",$C81="",$D81="",$E81="",$F81="",$G81="",$H81="",$N81="",$O81="",$G81="Needs Attention",$G81="Not Checked",$O81="Monitor",$O81="Quote Requested",$O81="Scheduled",AND($I81&lt;&gt;"",$J81=""),AND($I81="",$J81&lt;&gt;""),AND($O81="Resolved",$P81="")),"Human Review","OK"))</f>
        <v/>
      </c>
    </row>
    <row r="82" ht="22" customHeight="1">
      <c r="A82" s="21" t="n"/>
      <c r="B82" s="22" t="n"/>
      <c r="C82" s="22" t="n"/>
      <c r="D82" s="22" t="n"/>
      <c r="E82" s="22" t="n"/>
      <c r="F82" s="22" t="n"/>
      <c r="G82" s="22" t="n"/>
      <c r="H82" s="22" t="n"/>
      <c r="I82" s="23" t="n"/>
      <c r="J82" s="22" t="n"/>
      <c r="K82" s="23" t="n"/>
      <c r="L82" s="24" t="n"/>
      <c r="M82" s="24" t="n"/>
      <c r="N82" s="22" t="n"/>
      <c r="O82" s="22" t="n"/>
      <c r="P82" s="21" t="n"/>
      <c r="Q82" s="26">
        <f>IF($A82="","",IF(OR($B82="",$C82="",$D82="",$E82="",$F82="",$G82="",$H82="",$N82="",$O82="",$G82="Needs Attention",$G82="Not Checked",$O82="Monitor",$O82="Quote Requested",$O82="Scheduled",AND($I82&lt;&gt;"",$J82=""),AND($I82="",$J82&lt;&gt;""),AND($O82="Resolved",$P82="")),"Human Review","OK"))</f>
        <v/>
      </c>
    </row>
    <row r="83" ht="22" customHeight="1">
      <c r="A83" s="21" t="n"/>
      <c r="B83" s="22" t="n"/>
      <c r="C83" s="22" t="n"/>
      <c r="D83" s="22" t="n"/>
      <c r="E83" s="22" t="n"/>
      <c r="F83" s="22" t="n"/>
      <c r="G83" s="22" t="n"/>
      <c r="H83" s="22" t="n"/>
      <c r="I83" s="23" t="n"/>
      <c r="J83" s="22" t="n"/>
      <c r="K83" s="23" t="n"/>
      <c r="L83" s="24" t="n"/>
      <c r="M83" s="24" t="n"/>
      <c r="N83" s="22" t="n"/>
      <c r="O83" s="22" t="n"/>
      <c r="P83" s="21" t="n"/>
      <c r="Q83" s="25">
        <f>IF($A83="","",IF(OR($B83="",$C83="",$D83="",$E83="",$F83="",$G83="",$H83="",$N83="",$O83="",$G83="Needs Attention",$G83="Not Checked",$O83="Monitor",$O83="Quote Requested",$O83="Scheduled",AND($I83&lt;&gt;"",$J83=""),AND($I83="",$J83&lt;&gt;""),AND($O83="Resolved",$P83="")),"Human Review","OK"))</f>
        <v/>
      </c>
    </row>
    <row r="84" ht="22" customHeight="1">
      <c r="A84" s="21" t="n"/>
      <c r="B84" s="22" t="n"/>
      <c r="C84" s="22" t="n"/>
      <c r="D84" s="22" t="n"/>
      <c r="E84" s="22" t="n"/>
      <c r="F84" s="22" t="n"/>
      <c r="G84" s="22" t="n"/>
      <c r="H84" s="22" t="n"/>
      <c r="I84" s="23" t="n"/>
      <c r="J84" s="22" t="n"/>
      <c r="K84" s="23" t="n"/>
      <c r="L84" s="24" t="n"/>
      <c r="M84" s="24" t="n"/>
      <c r="N84" s="22" t="n"/>
      <c r="O84" s="22" t="n"/>
      <c r="P84" s="21" t="n"/>
      <c r="Q84" s="26">
        <f>IF($A84="","",IF(OR($B84="",$C84="",$D84="",$E84="",$F84="",$G84="",$H84="",$N84="",$O84="",$G84="Needs Attention",$G84="Not Checked",$O84="Monitor",$O84="Quote Requested",$O84="Scheduled",AND($I84&lt;&gt;"",$J84=""),AND($I84="",$J84&lt;&gt;""),AND($O84="Resolved",$P84="")),"Human Review","OK"))</f>
        <v/>
      </c>
    </row>
    <row r="85" ht="22" customHeight="1">
      <c r="A85" s="21" t="n"/>
      <c r="B85" s="22" t="n"/>
      <c r="C85" s="22" t="n"/>
      <c r="D85" s="22" t="n"/>
      <c r="E85" s="22" t="n"/>
      <c r="F85" s="22" t="n"/>
      <c r="G85" s="22" t="n"/>
      <c r="H85" s="22" t="n"/>
      <c r="I85" s="23" t="n"/>
      <c r="J85" s="22" t="n"/>
      <c r="K85" s="23" t="n"/>
      <c r="L85" s="24" t="n"/>
      <c r="M85" s="24" t="n"/>
      <c r="N85" s="22" t="n"/>
      <c r="O85" s="22" t="n"/>
      <c r="P85" s="21" t="n"/>
      <c r="Q85" s="25">
        <f>IF($A85="","",IF(OR($B85="",$C85="",$D85="",$E85="",$F85="",$G85="",$H85="",$N85="",$O85="",$G85="Needs Attention",$G85="Not Checked",$O85="Monitor",$O85="Quote Requested",$O85="Scheduled",AND($I85&lt;&gt;"",$J85=""),AND($I85="",$J85&lt;&gt;""),AND($O85="Resolved",$P85="")),"Human Review","OK"))</f>
        <v/>
      </c>
    </row>
    <row r="86" ht="22" customHeight="1">
      <c r="A86" s="21" t="n"/>
      <c r="B86" s="22" t="n"/>
      <c r="C86" s="22" t="n"/>
      <c r="D86" s="22" t="n"/>
      <c r="E86" s="22" t="n"/>
      <c r="F86" s="22" t="n"/>
      <c r="G86" s="22" t="n"/>
      <c r="H86" s="22" t="n"/>
      <c r="I86" s="23" t="n"/>
      <c r="J86" s="22" t="n"/>
      <c r="K86" s="23" t="n"/>
      <c r="L86" s="24" t="n"/>
      <c r="M86" s="24" t="n"/>
      <c r="N86" s="22" t="n"/>
      <c r="O86" s="22" t="n"/>
      <c r="P86" s="21" t="n"/>
      <c r="Q86" s="26">
        <f>IF($A86="","",IF(OR($B86="",$C86="",$D86="",$E86="",$F86="",$G86="",$H86="",$N86="",$O86="",$G86="Needs Attention",$G86="Not Checked",$O86="Monitor",$O86="Quote Requested",$O86="Scheduled",AND($I86&lt;&gt;"",$J86=""),AND($I86="",$J86&lt;&gt;""),AND($O86="Resolved",$P86="")),"Human Review","OK"))</f>
        <v/>
      </c>
    </row>
    <row r="87" ht="22" customHeight="1">
      <c r="A87" s="21" t="n"/>
      <c r="B87" s="22" t="n"/>
      <c r="C87" s="22" t="n"/>
      <c r="D87" s="22" t="n"/>
      <c r="E87" s="22" t="n"/>
      <c r="F87" s="22" t="n"/>
      <c r="G87" s="22" t="n"/>
      <c r="H87" s="22" t="n"/>
      <c r="I87" s="23" t="n"/>
      <c r="J87" s="22" t="n"/>
      <c r="K87" s="23" t="n"/>
      <c r="L87" s="24" t="n"/>
      <c r="M87" s="24" t="n"/>
      <c r="N87" s="22" t="n"/>
      <c r="O87" s="22" t="n"/>
      <c r="P87" s="21" t="n"/>
      <c r="Q87" s="25">
        <f>IF($A87="","",IF(OR($B87="",$C87="",$D87="",$E87="",$F87="",$G87="",$H87="",$N87="",$O87="",$G87="Needs Attention",$G87="Not Checked",$O87="Monitor",$O87="Quote Requested",$O87="Scheduled",AND($I87&lt;&gt;"",$J87=""),AND($I87="",$J87&lt;&gt;""),AND($O87="Resolved",$P87="")),"Human Review","OK"))</f>
        <v/>
      </c>
    </row>
    <row r="88" ht="22" customHeight="1">
      <c r="A88" s="21" t="n"/>
      <c r="B88" s="22" t="n"/>
      <c r="C88" s="22" t="n"/>
      <c r="D88" s="22" t="n"/>
      <c r="E88" s="22" t="n"/>
      <c r="F88" s="22" t="n"/>
      <c r="G88" s="22" t="n"/>
      <c r="H88" s="22" t="n"/>
      <c r="I88" s="23" t="n"/>
      <c r="J88" s="22" t="n"/>
      <c r="K88" s="23" t="n"/>
      <c r="L88" s="24" t="n"/>
      <c r="M88" s="24" t="n"/>
      <c r="N88" s="22" t="n"/>
      <c r="O88" s="22" t="n"/>
      <c r="P88" s="21" t="n"/>
      <c r="Q88" s="26">
        <f>IF($A88="","",IF(OR($B88="",$C88="",$D88="",$E88="",$F88="",$G88="",$H88="",$N88="",$O88="",$G88="Needs Attention",$G88="Not Checked",$O88="Monitor",$O88="Quote Requested",$O88="Scheduled",AND($I88&lt;&gt;"",$J88=""),AND($I88="",$J88&lt;&gt;""),AND($O88="Resolved",$P88="")),"Human Review","OK"))</f>
        <v/>
      </c>
    </row>
    <row r="89" ht="22" customHeight="1">
      <c r="A89" s="21" t="n"/>
      <c r="B89" s="22" t="n"/>
      <c r="C89" s="22" t="n"/>
      <c r="D89" s="22" t="n"/>
      <c r="E89" s="22" t="n"/>
      <c r="F89" s="22" t="n"/>
      <c r="G89" s="22" t="n"/>
      <c r="H89" s="22" t="n"/>
      <c r="I89" s="23" t="n"/>
      <c r="J89" s="22" t="n"/>
      <c r="K89" s="23" t="n"/>
      <c r="L89" s="24" t="n"/>
      <c r="M89" s="24" t="n"/>
      <c r="N89" s="22" t="n"/>
      <c r="O89" s="22" t="n"/>
      <c r="P89" s="21" t="n"/>
      <c r="Q89" s="25">
        <f>IF($A89="","",IF(OR($B89="",$C89="",$D89="",$E89="",$F89="",$G89="",$H89="",$N89="",$O89="",$G89="Needs Attention",$G89="Not Checked",$O89="Monitor",$O89="Quote Requested",$O89="Scheduled",AND($I89&lt;&gt;"",$J89=""),AND($I89="",$J89&lt;&gt;""),AND($O89="Resolved",$P89="")),"Human Review","OK"))</f>
        <v/>
      </c>
    </row>
    <row r="90" ht="22" customHeight="1">
      <c r="A90" s="21" t="n"/>
      <c r="B90" s="22" t="n"/>
      <c r="C90" s="22" t="n"/>
      <c r="D90" s="22" t="n"/>
      <c r="E90" s="22" t="n"/>
      <c r="F90" s="22" t="n"/>
      <c r="G90" s="22" t="n"/>
      <c r="H90" s="22" t="n"/>
      <c r="I90" s="23" t="n"/>
      <c r="J90" s="22" t="n"/>
      <c r="K90" s="23" t="n"/>
      <c r="L90" s="24" t="n"/>
      <c r="M90" s="24" t="n"/>
      <c r="N90" s="22" t="n"/>
      <c r="O90" s="22" t="n"/>
      <c r="P90" s="21" t="n"/>
      <c r="Q90" s="26">
        <f>IF($A90="","",IF(OR($B90="",$C90="",$D90="",$E90="",$F90="",$G90="",$H90="",$N90="",$O90="",$G90="Needs Attention",$G90="Not Checked",$O90="Monitor",$O90="Quote Requested",$O90="Scheduled",AND($I90&lt;&gt;"",$J90=""),AND($I90="",$J90&lt;&gt;""),AND($O90="Resolved",$P90="")),"Human Review","OK"))</f>
        <v/>
      </c>
    </row>
    <row r="91" ht="22" customHeight="1">
      <c r="A91" s="21" t="n"/>
      <c r="B91" s="22" t="n"/>
      <c r="C91" s="22" t="n"/>
      <c r="D91" s="22" t="n"/>
      <c r="E91" s="22" t="n"/>
      <c r="F91" s="22" t="n"/>
      <c r="G91" s="22" t="n"/>
      <c r="H91" s="22" t="n"/>
      <c r="I91" s="23" t="n"/>
      <c r="J91" s="22" t="n"/>
      <c r="K91" s="23" t="n"/>
      <c r="L91" s="24" t="n"/>
      <c r="M91" s="24" t="n"/>
      <c r="N91" s="22" t="n"/>
      <c r="O91" s="22" t="n"/>
      <c r="P91" s="21" t="n"/>
      <c r="Q91" s="25">
        <f>IF($A91="","",IF(OR($B91="",$C91="",$D91="",$E91="",$F91="",$G91="",$H91="",$N91="",$O91="",$G91="Needs Attention",$G91="Not Checked",$O91="Monitor",$O91="Quote Requested",$O91="Scheduled",AND($I91&lt;&gt;"",$J91=""),AND($I91="",$J91&lt;&gt;""),AND($O91="Resolved",$P91="")),"Human Review","OK"))</f>
        <v/>
      </c>
    </row>
    <row r="92" ht="22" customHeight="1">
      <c r="A92" s="21" t="n"/>
      <c r="B92" s="22" t="n"/>
      <c r="C92" s="22" t="n"/>
      <c r="D92" s="22" t="n"/>
      <c r="E92" s="22" t="n"/>
      <c r="F92" s="22" t="n"/>
      <c r="G92" s="22" t="n"/>
      <c r="H92" s="22" t="n"/>
      <c r="I92" s="23" t="n"/>
      <c r="J92" s="22" t="n"/>
      <c r="K92" s="23" t="n"/>
      <c r="L92" s="24" t="n"/>
      <c r="M92" s="24" t="n"/>
      <c r="N92" s="22" t="n"/>
      <c r="O92" s="22" t="n"/>
      <c r="P92" s="21" t="n"/>
      <c r="Q92" s="26">
        <f>IF($A92="","",IF(OR($B92="",$C92="",$D92="",$E92="",$F92="",$G92="",$H92="",$N92="",$O92="",$G92="Needs Attention",$G92="Not Checked",$O92="Monitor",$O92="Quote Requested",$O92="Scheduled",AND($I92&lt;&gt;"",$J92=""),AND($I92="",$J92&lt;&gt;""),AND($O92="Resolved",$P92="")),"Human Review","OK"))</f>
        <v/>
      </c>
    </row>
    <row r="93" ht="22" customHeight="1">
      <c r="A93" s="21" t="n"/>
      <c r="B93" s="22" t="n"/>
      <c r="C93" s="22" t="n"/>
      <c r="D93" s="22" t="n"/>
      <c r="E93" s="22" t="n"/>
      <c r="F93" s="22" t="n"/>
      <c r="G93" s="22" t="n"/>
      <c r="H93" s="22" t="n"/>
      <c r="I93" s="23" t="n"/>
      <c r="J93" s="22" t="n"/>
      <c r="K93" s="23" t="n"/>
      <c r="L93" s="24" t="n"/>
      <c r="M93" s="24" t="n"/>
      <c r="N93" s="22" t="n"/>
      <c r="O93" s="22" t="n"/>
      <c r="P93" s="21" t="n"/>
      <c r="Q93" s="25">
        <f>IF($A93="","",IF(OR($B93="",$C93="",$D93="",$E93="",$F93="",$G93="",$H93="",$N93="",$O93="",$G93="Needs Attention",$G93="Not Checked",$O93="Monitor",$O93="Quote Requested",$O93="Scheduled",AND($I93&lt;&gt;"",$J93=""),AND($I93="",$J93&lt;&gt;""),AND($O93="Resolved",$P93="")),"Human Review","OK"))</f>
        <v/>
      </c>
    </row>
    <row r="94" ht="22" customHeight="1">
      <c r="A94" s="21" t="n"/>
      <c r="B94" s="22" t="n"/>
      <c r="C94" s="22" t="n"/>
      <c r="D94" s="22" t="n"/>
      <c r="E94" s="22" t="n"/>
      <c r="F94" s="22" t="n"/>
      <c r="G94" s="22" t="n"/>
      <c r="H94" s="22" t="n"/>
      <c r="I94" s="23" t="n"/>
      <c r="J94" s="22" t="n"/>
      <c r="K94" s="23" t="n"/>
      <c r="L94" s="24" t="n"/>
      <c r="M94" s="24" t="n"/>
      <c r="N94" s="22" t="n"/>
      <c r="O94" s="22" t="n"/>
      <c r="P94" s="21" t="n"/>
      <c r="Q94" s="26">
        <f>IF($A94="","",IF(OR($B94="",$C94="",$D94="",$E94="",$F94="",$G94="",$H94="",$N94="",$O94="",$G94="Needs Attention",$G94="Not Checked",$O94="Monitor",$O94="Quote Requested",$O94="Scheduled",AND($I94&lt;&gt;"",$J94=""),AND($I94="",$J94&lt;&gt;""),AND($O94="Resolved",$P94="")),"Human Review","OK"))</f>
        <v/>
      </c>
    </row>
    <row r="95" ht="22" customHeight="1">
      <c r="A95" s="21" t="n"/>
      <c r="B95" s="22" t="n"/>
      <c r="C95" s="22" t="n"/>
      <c r="D95" s="22" t="n"/>
      <c r="E95" s="22" t="n"/>
      <c r="F95" s="22" t="n"/>
      <c r="G95" s="22" t="n"/>
      <c r="H95" s="22" t="n"/>
      <c r="I95" s="23" t="n"/>
      <c r="J95" s="22" t="n"/>
      <c r="K95" s="23" t="n"/>
      <c r="L95" s="24" t="n"/>
      <c r="M95" s="24" t="n"/>
      <c r="N95" s="22" t="n"/>
      <c r="O95" s="22" t="n"/>
      <c r="P95" s="21" t="n"/>
      <c r="Q95" s="25">
        <f>IF($A95="","",IF(OR($B95="",$C95="",$D95="",$E95="",$F95="",$G95="",$H95="",$N95="",$O95="",$G95="Needs Attention",$G95="Not Checked",$O95="Monitor",$O95="Quote Requested",$O95="Scheduled",AND($I95&lt;&gt;"",$J95=""),AND($I95="",$J95&lt;&gt;""),AND($O95="Resolved",$P95="")),"Human Review","OK"))</f>
        <v/>
      </c>
    </row>
    <row r="96" ht="22" customHeight="1">
      <c r="A96" s="21" t="n"/>
      <c r="B96" s="22" t="n"/>
      <c r="C96" s="22" t="n"/>
      <c r="D96" s="22" t="n"/>
      <c r="E96" s="22" t="n"/>
      <c r="F96" s="22" t="n"/>
      <c r="G96" s="22" t="n"/>
      <c r="H96" s="22" t="n"/>
      <c r="I96" s="23" t="n"/>
      <c r="J96" s="22" t="n"/>
      <c r="K96" s="23" t="n"/>
      <c r="L96" s="24" t="n"/>
      <c r="M96" s="24" t="n"/>
      <c r="N96" s="22" t="n"/>
      <c r="O96" s="22" t="n"/>
      <c r="P96" s="21" t="n"/>
      <c r="Q96" s="26">
        <f>IF($A96="","",IF(OR($B96="",$C96="",$D96="",$E96="",$F96="",$G96="",$H96="",$N96="",$O96="",$G96="Needs Attention",$G96="Not Checked",$O96="Monitor",$O96="Quote Requested",$O96="Scheduled",AND($I96&lt;&gt;"",$J96=""),AND($I96="",$J96&lt;&gt;""),AND($O96="Resolved",$P96="")),"Human Review","OK"))</f>
        <v/>
      </c>
    </row>
    <row r="97" ht="22" customHeight="1">
      <c r="A97" s="21" t="n"/>
      <c r="B97" s="22" t="n"/>
      <c r="C97" s="22" t="n"/>
      <c r="D97" s="22" t="n"/>
      <c r="E97" s="22" t="n"/>
      <c r="F97" s="22" t="n"/>
      <c r="G97" s="22" t="n"/>
      <c r="H97" s="22" t="n"/>
      <c r="I97" s="23" t="n"/>
      <c r="J97" s="22" t="n"/>
      <c r="K97" s="23" t="n"/>
      <c r="L97" s="24" t="n"/>
      <c r="M97" s="24" t="n"/>
      <c r="N97" s="22" t="n"/>
      <c r="O97" s="22" t="n"/>
      <c r="P97" s="21" t="n"/>
      <c r="Q97" s="25">
        <f>IF($A97="","",IF(OR($B97="",$C97="",$D97="",$E97="",$F97="",$G97="",$H97="",$N97="",$O97="",$G97="Needs Attention",$G97="Not Checked",$O97="Monitor",$O97="Quote Requested",$O97="Scheduled",AND($I97&lt;&gt;"",$J97=""),AND($I97="",$J97&lt;&gt;""),AND($O97="Resolved",$P97="")),"Human Review","OK"))</f>
        <v/>
      </c>
    </row>
    <row r="98" ht="22" customHeight="1">
      <c r="A98" s="21" t="n"/>
      <c r="B98" s="22" t="n"/>
      <c r="C98" s="22" t="n"/>
      <c r="D98" s="22" t="n"/>
      <c r="E98" s="22" t="n"/>
      <c r="F98" s="22" t="n"/>
      <c r="G98" s="22" t="n"/>
      <c r="H98" s="22" t="n"/>
      <c r="I98" s="23" t="n"/>
      <c r="J98" s="22" t="n"/>
      <c r="K98" s="23" t="n"/>
      <c r="L98" s="24" t="n"/>
      <c r="M98" s="24" t="n"/>
      <c r="N98" s="22" t="n"/>
      <c r="O98" s="22" t="n"/>
      <c r="P98" s="21" t="n"/>
      <c r="Q98" s="26">
        <f>IF($A98="","",IF(OR($B98="",$C98="",$D98="",$E98="",$F98="",$G98="",$H98="",$N98="",$O98="",$G98="Needs Attention",$G98="Not Checked",$O98="Monitor",$O98="Quote Requested",$O98="Scheduled",AND($I98&lt;&gt;"",$J98=""),AND($I98="",$J98&lt;&gt;""),AND($O98="Resolved",$P98="")),"Human Review","OK"))</f>
        <v/>
      </c>
    </row>
    <row r="99" ht="22" customHeight="1">
      <c r="A99" s="21" t="n"/>
      <c r="B99" s="22" t="n"/>
      <c r="C99" s="22" t="n"/>
      <c r="D99" s="22" t="n"/>
      <c r="E99" s="22" t="n"/>
      <c r="F99" s="22" t="n"/>
      <c r="G99" s="22" t="n"/>
      <c r="H99" s="22" t="n"/>
      <c r="I99" s="23" t="n"/>
      <c r="J99" s="22" t="n"/>
      <c r="K99" s="23" t="n"/>
      <c r="L99" s="24" t="n"/>
      <c r="M99" s="24" t="n"/>
      <c r="N99" s="22" t="n"/>
      <c r="O99" s="22" t="n"/>
      <c r="P99" s="21" t="n"/>
      <c r="Q99" s="25">
        <f>IF($A99="","",IF(OR($B99="",$C99="",$D99="",$E99="",$F99="",$G99="",$H99="",$N99="",$O99="",$G99="Needs Attention",$G99="Not Checked",$O99="Monitor",$O99="Quote Requested",$O99="Scheduled",AND($I99&lt;&gt;"",$J99=""),AND($I99="",$J99&lt;&gt;""),AND($O99="Resolved",$P99="")),"Human Review","OK"))</f>
        <v/>
      </c>
    </row>
    <row r="100" ht="22" customHeight="1">
      <c r="A100" s="21" t="n"/>
      <c r="B100" s="22" t="n"/>
      <c r="C100" s="22" t="n"/>
      <c r="D100" s="22" t="n"/>
      <c r="E100" s="22" t="n"/>
      <c r="F100" s="22" t="n"/>
      <c r="G100" s="22" t="n"/>
      <c r="H100" s="22" t="n"/>
      <c r="I100" s="23" t="n"/>
      <c r="J100" s="22" t="n"/>
      <c r="K100" s="23" t="n"/>
      <c r="L100" s="24" t="n"/>
      <c r="M100" s="24" t="n"/>
      <c r="N100" s="22" t="n"/>
      <c r="O100" s="22" t="n"/>
      <c r="P100" s="21" t="n"/>
      <c r="Q100" s="26">
        <f>IF($A100="","",IF(OR($B100="",$C100="",$D100="",$E100="",$F100="",$G100="",$H100="",$N100="",$O100="",$G100="Needs Attention",$G100="Not Checked",$O100="Monitor",$O100="Quote Requested",$O100="Scheduled",AND($I100&lt;&gt;"",$J100=""),AND($I100="",$J100&lt;&gt;""),AND($O100="Resolved",$P100="")),"Human Review","OK"))</f>
        <v/>
      </c>
    </row>
    <row r="101" ht="22" customHeight="1">
      <c r="A101" s="21" t="n"/>
      <c r="B101" s="22" t="n"/>
      <c r="C101" s="22" t="n"/>
      <c r="D101" s="22" t="n"/>
      <c r="E101" s="22" t="n"/>
      <c r="F101" s="22" t="n"/>
      <c r="G101" s="22" t="n"/>
      <c r="H101" s="22" t="n"/>
      <c r="I101" s="23" t="n"/>
      <c r="J101" s="22" t="n"/>
      <c r="K101" s="23" t="n"/>
      <c r="L101" s="24" t="n"/>
      <c r="M101" s="24" t="n"/>
      <c r="N101" s="22" t="n"/>
      <c r="O101" s="22" t="n"/>
      <c r="P101" s="21" t="n"/>
      <c r="Q101" s="25">
        <f>IF($A101="","",IF(OR($B101="",$C101="",$D101="",$E101="",$F101="",$G101="",$H101="",$N101="",$O101="",$G101="Needs Attention",$G101="Not Checked",$O101="Monitor",$O101="Quote Requested",$O101="Scheduled",AND($I101&lt;&gt;"",$J101=""),AND($I101="",$J101&lt;&gt;""),AND($O101="Resolved",$P101="")),"Human Review","OK"))</f>
        <v/>
      </c>
    </row>
    <row r="102" ht="22" customHeight="1">
      <c r="A102" s="21" t="n"/>
      <c r="B102" s="22" t="n"/>
      <c r="C102" s="22" t="n"/>
      <c r="D102" s="22" t="n"/>
      <c r="E102" s="22" t="n"/>
      <c r="F102" s="22" t="n"/>
      <c r="G102" s="22" t="n"/>
      <c r="H102" s="22" t="n"/>
      <c r="I102" s="23" t="n"/>
      <c r="J102" s="22" t="n"/>
      <c r="K102" s="23" t="n"/>
      <c r="L102" s="24" t="n"/>
      <c r="M102" s="24" t="n"/>
      <c r="N102" s="22" t="n"/>
      <c r="O102" s="22" t="n"/>
      <c r="P102" s="21" t="n"/>
      <c r="Q102" s="26">
        <f>IF($A102="","",IF(OR($B102="",$C102="",$D102="",$E102="",$F102="",$G102="",$H102="",$N102="",$O102="",$G102="Needs Attention",$G102="Not Checked",$O102="Monitor",$O102="Quote Requested",$O102="Scheduled",AND($I102&lt;&gt;"",$J102=""),AND($I102="",$J102&lt;&gt;""),AND($O102="Resolved",$P102="")),"Human Review","OK"))</f>
        <v/>
      </c>
    </row>
    <row r="103" ht="22" customHeight="1">
      <c r="A103" s="21" t="n"/>
      <c r="B103" s="22" t="n"/>
      <c r="C103" s="22" t="n"/>
      <c r="D103" s="22" t="n"/>
      <c r="E103" s="22" t="n"/>
      <c r="F103" s="22" t="n"/>
      <c r="G103" s="22" t="n"/>
      <c r="H103" s="22" t="n"/>
      <c r="I103" s="23" t="n"/>
      <c r="J103" s="22" t="n"/>
      <c r="K103" s="23" t="n"/>
      <c r="L103" s="24" t="n"/>
      <c r="M103" s="24" t="n"/>
      <c r="N103" s="22" t="n"/>
      <c r="O103" s="22" t="n"/>
      <c r="P103" s="21" t="n"/>
      <c r="Q103" s="25">
        <f>IF($A103="","",IF(OR($B103="",$C103="",$D103="",$E103="",$F103="",$G103="",$H103="",$N103="",$O103="",$G103="Needs Attention",$G103="Not Checked",$O103="Monitor",$O103="Quote Requested",$O103="Scheduled",AND($I103&lt;&gt;"",$J103=""),AND($I103="",$J103&lt;&gt;""),AND($O103="Resolved",$P103="")),"Human Review","OK"))</f>
        <v/>
      </c>
    </row>
    <row r="104" ht="22" customHeight="1">
      <c r="A104" s="21" t="n"/>
      <c r="B104" s="22" t="n"/>
      <c r="C104" s="22" t="n"/>
      <c r="D104" s="22" t="n"/>
      <c r="E104" s="22" t="n"/>
      <c r="F104" s="22" t="n"/>
      <c r="G104" s="22" t="n"/>
      <c r="H104" s="22" t="n"/>
      <c r="I104" s="23" t="n"/>
      <c r="J104" s="22" t="n"/>
      <c r="K104" s="23" t="n"/>
      <c r="L104" s="24" t="n"/>
      <c r="M104" s="24" t="n"/>
      <c r="N104" s="22" t="n"/>
      <c r="O104" s="22" t="n"/>
      <c r="P104" s="21" t="n"/>
      <c r="Q104" s="26">
        <f>IF($A104="","",IF(OR($B104="",$C104="",$D104="",$E104="",$F104="",$G104="",$H104="",$N104="",$O104="",$G104="Needs Attention",$G104="Not Checked",$O104="Monitor",$O104="Quote Requested",$O104="Scheduled",AND($I104&lt;&gt;"",$J104=""),AND($I104="",$J104&lt;&gt;""),AND($O104="Resolved",$P104="")),"Human Review","OK"))</f>
        <v/>
      </c>
    </row>
  </sheetData>
  <autoFilter ref="A4:Q104"/>
  <mergeCells count="1">
    <mergeCell ref="A1:Q1"/>
  </mergeCells>
  <conditionalFormatting sqref="G5:G104">
    <cfRule type="expression" priority="1" dxfId="1">
      <formula>$G5="Needs Attention"</formula>
    </cfRule>
    <cfRule type="expression" priority="2" dxfId="2">
      <formula>$G5="Not Checked"</formula>
    </cfRule>
  </conditionalFormatting>
  <conditionalFormatting sqref="O5:O104">
    <cfRule type="expression" priority="3" dxfId="0">
      <formula>$O5="Resolved"</formula>
    </cfRule>
  </conditionalFormatting>
  <conditionalFormatting sqref="P5:P104">
    <cfRule type="expression" priority="4" dxfId="1">
      <formula>AND($P5&lt;TODAY(),$P5&lt;&gt;"",$O5&lt;&gt;"Resolved",$O5&lt;&gt;"None")</formula>
    </cfRule>
  </conditionalFormatting>
  <conditionalFormatting sqref="Q5:Q104">
    <cfRule type="expression" priority="5" dxfId="1">
      <formula>$Q5="Human Review"</formula>
    </cfRule>
    <cfRule type="expression" priority="6" dxfId="0">
      <formula>$Q5="OK"</formula>
    </cfRule>
  </conditionalFormatting>
  <dataValidations count="10">
    <dataValidation sqref="A5:A104" showDropDown="0" showInputMessage="1" showErrorMessage="1" allowBlank="0" errorTitle="Check service date" error="Enter a service date within the editable limits on Assumptions." promptTitle="Service date" prompt="Use MM/DD/YYYY within the editable date limits." type="date" operator="between">
      <formula1>'Assumptions'!$B$4</formula1>
      <formula2>'Assumptions'!$B$5</formula2>
    </dataValidation>
    <dataValidation sqref="P5:P104" showDropDown="0" showInputMessage="1" showErrorMessage="1" allowBlank="0" errorTitle="Check follow-up date" error="Enter a follow-up date within the editable limits on Assumptions." promptTitle="Follow-up date" prompt="Use MM/DD/YYYY when a follow-up date is needed." type="date" operator="between">
      <formula1>'Assumptions'!$B$4</formula1>
      <formula2>'Assumptions'!$B$5</formula2>
    </dataValidation>
    <dataValidation sqref="E5:E104" showDropDown="0" showInputMessage="0" showErrorMessage="1" allowBlank="0" errorTitle="Check technician" error="Select a technician from the editable Assumptions list." type="list">
      <formula1>'Assumptions'!$L$3:$L$6</formula1>
    </dataValidation>
    <dataValidation sqref="G5:G104" showDropDown="0" showInputMessage="0" showErrorMessage="1" allowBlank="0" errorTitle="Check task status" error="Select a task status from the editable Assumptions list." type="list">
      <formula1>'Assumptions'!$D$3:$D$6</formula1>
    </dataValidation>
    <dataValidation sqref="I5:I104" showDropDown="0" showInputMessage="0" showErrorMessage="1" allowBlank="0" errorTitle="Check quantity" error="Enter zero or a positive quantity within the editable maximum." type="decimal" operator="between">
      <formula1>0</formula1>
      <formula2>'Assumptions'!$B$6</formula2>
    </dataValidation>
    <dataValidation sqref="J5:J104" showDropDown="0" showInputMessage="0" showErrorMessage="1" allowBlank="0" errorTitle="Check unit" error="Select a unit from the editable Assumptions list." type="list">
      <formula1>'Assumptions'!$F$3:$F$10</formula1>
    </dataValidation>
    <dataValidation sqref="K5:K104" showDropDown="0" showInputMessage="0" showErrorMessage="1" allowBlank="0" errorTitle="Check labor hours" error="Enter labor hours within the editable per-row maximum." type="decimal" operator="between">
      <formula1>0</formula1>
      <formula2>'Assumptions'!$B$7</formula2>
    </dataValidation>
    <dataValidation sqref="L5:M104" showDropDown="0" showInputMessage="0" showErrorMessage="1" allowBlank="0" errorTitle="Check dollar amount" error="Enter a nonnegative dollar amount within the editable maximum." type="decimal" operator="between">
      <formula1>0</formula1>
      <formula2>'Assumptions'!$B$8</formula2>
    </dataValidation>
    <dataValidation sqref="N5:N104" showDropDown="0" showInputMessage="0" showErrorMessage="1" allowBlank="0" errorTitle="Check responsibility" error="Select a responsibility from the editable Assumptions list." type="list">
      <formula1>'Assumptions'!$H$3:$H$6</formula1>
    </dataValidation>
    <dataValidation sqref="O5:O104" showDropDown="0" showInputMessage="0" showErrorMessage="1" allowBlank="0" errorTitle="Check follow-up status" error="Select a follow-up status from the editable Assumptions list." type="list">
      <formula1>'Assumptions'!$J$3:$J$7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E87524"/>
    <outlinePr summaryBelow="1" summaryRight="1"/>
    <pageSetUpPr fitToPage="1"/>
  </sheetPr>
  <dimension ref="A1:L11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35" customWidth="1" min="3" max="3"/>
    <col width="20" customWidth="1" min="4" max="4"/>
    <col width="3" customWidth="1" min="5" max="5"/>
    <col width="15" customWidth="1" min="6" max="6"/>
    <col width="3" customWidth="1" min="7" max="7"/>
    <col width="21" customWidth="1" min="8" max="8"/>
    <col width="3" customWidth="1" min="9" max="9"/>
    <col width="20" customWidth="1" min="10" max="10"/>
    <col width="3" customWidth="1" min="11" max="11"/>
    <col width="23" customWidth="1" min="12" max="12"/>
  </cols>
  <sheetData>
    <row r="1" ht="28" customHeight="1">
      <c r="A1" s="1" t="inlineStr">
        <is>
          <t>HVAC Maintenance Checklist Assumptions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1" t="n"/>
    </row>
    <row r="2">
      <c r="A2" s="27" t="inlineStr">
        <is>
          <t>Editable limits</t>
        </is>
      </c>
      <c r="B2" s="28" t="n"/>
      <c r="C2" s="28" t="n"/>
      <c r="D2" s="6" t="inlineStr">
        <is>
          <t>Task Status</t>
        </is>
      </c>
      <c r="F2" s="6" t="inlineStr">
        <is>
          <t>Unit</t>
        </is>
      </c>
      <c r="H2" s="6" t="inlineStr">
        <is>
          <t>Responsibility</t>
        </is>
      </c>
      <c r="J2" s="6" t="inlineStr">
        <is>
          <t>Follow-up Status</t>
        </is>
      </c>
      <c r="L2" s="6" t="inlineStr">
        <is>
          <t>Technician</t>
        </is>
      </c>
    </row>
    <row r="3">
      <c r="A3" s="6" t="inlineStr">
        <is>
          <t>Setting</t>
        </is>
      </c>
      <c r="B3" s="6" t="inlineStr">
        <is>
          <t>Value</t>
        </is>
      </c>
      <c r="C3" s="6" t="inlineStr">
        <is>
          <t>Purpose</t>
        </is>
      </c>
      <c r="D3" s="29" t="inlineStr">
        <is>
          <t>Completed</t>
        </is>
      </c>
      <c r="F3" s="29" t="inlineStr">
        <is>
          <t>Each</t>
        </is>
      </c>
      <c r="H3" s="29" t="inlineStr">
        <is>
          <t>Contractor Review</t>
        </is>
      </c>
      <c r="J3" s="29" t="inlineStr">
        <is>
          <t>None</t>
        </is>
      </c>
      <c r="L3" s="29" t="inlineStr">
        <is>
          <t>Fictional Tech A</t>
        </is>
      </c>
    </row>
    <row r="4">
      <c r="A4" s="25" t="inlineStr">
        <is>
          <t>Earliest allowed service date</t>
        </is>
      </c>
      <c r="B4" s="21" t="n">
        <v>45547</v>
      </c>
      <c r="C4" s="25" t="inlineStr">
        <is>
          <t>Used by date validation</t>
        </is>
      </c>
      <c r="D4" s="29" t="inlineStr">
        <is>
          <t>Needs Attention</t>
        </is>
      </c>
      <c r="F4" s="29" t="inlineStr">
        <is>
          <t>feet</t>
        </is>
      </c>
      <c r="H4" s="29" t="inlineStr">
        <is>
          <t>Customer Decision</t>
        </is>
      </c>
      <c r="J4" s="29" t="inlineStr">
        <is>
          <t>Monitor</t>
        </is>
      </c>
      <c r="L4" s="29" t="inlineStr">
        <is>
          <t>Fictional Tech B</t>
        </is>
      </c>
    </row>
    <row r="5">
      <c r="A5" s="26" t="inlineStr">
        <is>
          <t>Latest allowed service date</t>
        </is>
      </c>
      <c r="B5" s="21" t="n">
        <v>46642</v>
      </c>
      <c r="C5" s="26" t="inlineStr">
        <is>
          <t>Used by date validation</t>
        </is>
      </c>
      <c r="D5" s="29" t="inlineStr">
        <is>
          <t>Not Applicable</t>
        </is>
      </c>
      <c r="F5" s="29" t="inlineStr">
        <is>
          <t>inches</t>
        </is>
      </c>
      <c r="H5" s="29" t="inlineStr">
        <is>
          <t>Shared Review</t>
        </is>
      </c>
      <c r="J5" s="29" t="inlineStr">
        <is>
          <t>Quote Requested</t>
        </is>
      </c>
      <c r="L5" s="29" t="inlineStr">
        <is>
          <t>Fictional Tech C</t>
        </is>
      </c>
    </row>
    <row r="6">
      <c r="A6" s="25" t="inlineStr">
        <is>
          <t>Maximum quantity per row</t>
        </is>
      </c>
      <c r="B6" s="23" t="n">
        <v>1000</v>
      </c>
      <c r="C6" s="25" t="inlineStr">
        <is>
          <t>Prevents unusually large quantity entries</t>
        </is>
      </c>
      <c r="D6" s="29" t="inlineStr">
        <is>
          <t>Not Checked</t>
        </is>
      </c>
      <c r="F6" s="29" t="inlineStr">
        <is>
          <t>lb</t>
        </is>
      </c>
      <c r="H6" s="29" t="inlineStr">
        <is>
          <t>Not Assigned</t>
        </is>
      </c>
      <c r="J6" s="29" t="inlineStr">
        <is>
          <t>Scheduled</t>
        </is>
      </c>
      <c r="L6" s="29" t="inlineStr">
        <is>
          <t>Fictional Supervisor</t>
        </is>
      </c>
    </row>
    <row r="7">
      <c r="A7" s="26" t="inlineStr">
        <is>
          <t>Maximum labor hours per row</t>
        </is>
      </c>
      <c r="B7" s="23" t="n">
        <v>24</v>
      </c>
      <c r="C7" s="26" t="inlineStr">
        <is>
          <t>Prevents unusually large labor entries</t>
        </is>
      </c>
      <c r="F7" s="29" t="inlineStr">
        <is>
          <t>gallons</t>
        </is>
      </c>
      <c r="J7" s="29" t="inlineStr">
        <is>
          <t>Resolved</t>
        </is>
      </c>
    </row>
    <row r="8">
      <c r="A8" s="25" t="inlineStr">
        <is>
          <t>Maximum cost or price per row</t>
        </is>
      </c>
      <c r="B8" s="24" t="n">
        <v>100000</v>
      </c>
      <c r="C8" s="25" t="inlineStr">
        <is>
          <t>Limits individual dollar entries</t>
        </is>
      </c>
      <c r="F8" s="29" t="inlineStr">
        <is>
          <t>°F</t>
        </is>
      </c>
    </row>
    <row r="9">
      <c r="F9" s="29" t="inlineStr">
        <is>
          <t>psi</t>
        </is>
      </c>
    </row>
    <row r="10">
      <c r="F10" s="29" t="inlineStr">
        <is>
          <t>CFM</t>
        </is>
      </c>
    </row>
    <row r="11" ht="34" customHeight="1">
      <c r="A11" s="18" t="inlineStr">
        <is>
          <t>Edit limits and stable choices as needed. Blank optional amounts are allowed, and zero is accepted as the lower numeric boundary.</t>
        </is>
      </c>
    </row>
  </sheetData>
  <autoFilter ref="A3:C8"/>
  <mergeCells count="1">
    <mergeCell ref="A1:L1"/>
  </mergeCells>
  <conditionalFormatting sqref="B4:B5">
    <cfRule type="expression" priority="1" dxfId="1">
      <formula>$B$4&gt;$B$5</formula>
    </cfRule>
  </conditionalFormatting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Summit Air Services</dc:creator>
  <dc:title xmlns:dc="http://purl.org/dc/elements/1.1/">HVAC Maintenance Checklist</dc:title>
  <dc:subject xmlns:dc="http://purl.org/dc/elements/1.1/">Fictional HVAC maintenance task and finding log</dc:subject>
  <dcterms:created xmlns:dcterms="http://purl.org/dc/terms/" xmlns:xsi="http://www.w3.org/2001/XMLSchema-instance" xsi:type="dcterms:W3CDTF">2026-09-12T05:18:28Z</dcterms:created>
  <dcterms:modified xmlns:dcterms="http://purl.org/dc/terms/" xmlns:xsi="http://www.w3.org/2001/XMLSchema-instance" xsi:type="dcterms:W3CDTF">2026-09-12T05:18:28+00:00Z</dcterms:modified>
</cp:coreProperties>
</file>